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dena.zackova\Documents\Archiv fotek a dokumentů aktual a web\Rozpočty\"/>
    </mc:Choice>
  </mc:AlternateContent>
  <xr:revisionPtr revIDLastSave="0" documentId="13_ncr:1_{264A2971-79F3-42E8-AD39-4EBE0DD8E954}" xr6:coauthVersionLast="36" xr6:coauthVersionMax="36" xr10:uidLastSave="{00000000-0000-0000-0000-000000000000}"/>
  <bookViews>
    <workbookView xWindow="0" yWindow="0" windowWidth="28800" windowHeight="10905" activeTab="2" xr2:uid="{00000000-000D-0000-FFFF-FFFF00000000}"/>
  </bookViews>
  <sheets>
    <sheet name="Rozpočet 2018" sheetId="1" r:id="rId1"/>
    <sheet name="Výhled 2019" sheetId="2" r:id="rId2"/>
    <sheet name="Výhled 2020" sheetId="3" r:id="rId3"/>
  </sheets>
  <calcPr calcId="191029"/>
</workbook>
</file>

<file path=xl/calcChain.xml><?xml version="1.0" encoding="utf-8"?>
<calcChain xmlns="http://schemas.openxmlformats.org/spreadsheetml/2006/main">
  <c r="D38" i="3" l="1"/>
  <c r="E37" i="3"/>
  <c r="D35" i="3"/>
  <c r="D34" i="3"/>
  <c r="D33" i="3"/>
  <c r="E31" i="3"/>
  <c r="D31" i="3"/>
  <c r="D30" i="3"/>
  <c r="E28" i="3"/>
  <c r="E27" i="3"/>
  <c r="D27" i="3"/>
  <c r="D26" i="3"/>
  <c r="E25" i="3"/>
  <c r="E24" i="3"/>
  <c r="E23" i="3"/>
  <c r="E22" i="3"/>
  <c r="E21" i="3" s="1"/>
  <c r="D22" i="3"/>
  <c r="D20" i="3"/>
  <c r="D19" i="3"/>
  <c r="D18" i="3"/>
  <c r="D17" i="3"/>
  <c r="E16" i="3"/>
  <c r="E15" i="3"/>
  <c r="D15" i="3"/>
  <c r="D14" i="3"/>
  <c r="D10" i="3"/>
  <c r="D9" i="3"/>
  <c r="D7" i="3"/>
  <c r="E5" i="3"/>
  <c r="D5" i="3"/>
  <c r="D21" i="3" l="1"/>
  <c r="E39" i="3"/>
  <c r="D39" i="3" s="1"/>
  <c r="D38" i="2" l="1"/>
  <c r="E37" i="2"/>
  <c r="D35" i="2"/>
  <c r="D34" i="2"/>
  <c r="D33" i="2"/>
  <c r="E31" i="2"/>
  <c r="D31" i="2"/>
  <c r="D30" i="2"/>
  <c r="E28" i="2"/>
  <c r="E27" i="2"/>
  <c r="D27" i="2"/>
  <c r="D26" i="2"/>
  <c r="D25" i="2"/>
  <c r="E24" i="2"/>
  <c r="E22" i="2" s="1"/>
  <c r="E23" i="2"/>
  <c r="D20" i="2"/>
  <c r="D19" i="2"/>
  <c r="D18" i="2"/>
  <c r="D17" i="2"/>
  <c r="E16" i="2"/>
  <c r="E15" i="2"/>
  <c r="D14" i="2"/>
  <c r="E13" i="2"/>
  <c r="E12" i="2"/>
  <c r="E11" i="2"/>
  <c r="E5" i="2" s="1"/>
  <c r="D5" i="2" s="1"/>
  <c r="D10" i="2"/>
  <c r="D9" i="2"/>
  <c r="E8" i="2"/>
  <c r="D7" i="2"/>
  <c r="E6" i="2"/>
  <c r="D22" i="2" l="1"/>
  <c r="E21" i="2"/>
  <c r="E39" i="2" l="1"/>
  <c r="D39" i="2" s="1"/>
  <c r="D21" i="2"/>
</calcChain>
</file>

<file path=xl/sharedStrings.xml><?xml version="1.0" encoding="utf-8"?>
<sst xmlns="http://schemas.openxmlformats.org/spreadsheetml/2006/main" count="445" uniqueCount="325">
  <si>
    <t xml:space="preserve">Ústav státu a práva AV ČR, v. v. i. </t>
  </si>
  <si>
    <t>Ř.č.</t>
  </si>
  <si>
    <t>Položka</t>
  </si>
  <si>
    <t>Účtová tř.</t>
  </si>
  <si>
    <t>U k a z a t e l</t>
  </si>
  <si>
    <t>Rozpočet r. 2018</t>
  </si>
  <si>
    <t>Rozpočet r. 2018 (v tis. Kč)</t>
  </si>
  <si>
    <t>výkazu</t>
  </si>
  <si>
    <t>SÚ, AÚ</t>
  </si>
  <si>
    <t>A.</t>
  </si>
  <si>
    <t>Náklady VVI celkem</t>
  </si>
  <si>
    <t>A.I.</t>
  </si>
  <si>
    <t>Spotřebované nákupy</t>
  </si>
  <si>
    <t>A.I.1.</t>
  </si>
  <si>
    <t>Spotřeba materiálu</t>
  </si>
  <si>
    <t>v tom: spotřeba paliva</t>
  </si>
  <si>
    <t xml:space="preserve">           spotřeba pohonných hmot</t>
  </si>
  <si>
    <t xml:space="preserve">           spotřeba materiálu,ochr.pom. </t>
  </si>
  <si>
    <t xml:space="preserve">           nákup drobného hmotného majetku</t>
  </si>
  <si>
    <t xml:space="preserve">           knihy, časopisy</t>
  </si>
  <si>
    <t xml:space="preserve">           ostatní materiálové náklady</t>
  </si>
  <si>
    <t>A.I.2.</t>
  </si>
  <si>
    <t>Spotřeba energie</t>
  </si>
  <si>
    <t>A.I.3.</t>
  </si>
  <si>
    <t>Spotřeba ostatních neskladovatelných dodávek</t>
  </si>
  <si>
    <t>v tom: voda</t>
  </si>
  <si>
    <t xml:space="preserve">           pára</t>
  </si>
  <si>
    <t xml:space="preserve">           plyn</t>
  </si>
  <si>
    <t>A.I.4.</t>
  </si>
  <si>
    <t>Prodané zboží</t>
  </si>
  <si>
    <t>A.II.</t>
  </si>
  <si>
    <t>Služby</t>
  </si>
  <si>
    <t>A.II.5.</t>
  </si>
  <si>
    <t>Opravy a udržování</t>
  </si>
  <si>
    <t>v tom: opravy a udržování nemovitostí</t>
  </si>
  <si>
    <t xml:space="preserve">           opravy a udržování movitostí</t>
  </si>
  <si>
    <t>A.II.6.</t>
  </si>
  <si>
    <t>Cestovné</t>
  </si>
  <si>
    <t>v tom: tuzemské cestovné</t>
  </si>
  <si>
    <t xml:space="preserve">           zahraniční cestovné</t>
  </si>
  <si>
    <t>A.II.7.</t>
  </si>
  <si>
    <t>Náklady na reprezentaci</t>
  </si>
  <si>
    <t>A.II.8.1.</t>
  </si>
  <si>
    <t>Tech. zhodnocení DNM do limitu D z P</t>
  </si>
  <si>
    <t>A.II.8.2.</t>
  </si>
  <si>
    <t>Ostatní služby</t>
  </si>
  <si>
    <t>v tom: stálé nájemné z ploch</t>
  </si>
  <si>
    <t xml:space="preserve">           ostatní nájemné</t>
  </si>
  <si>
    <t xml:space="preserve">           výkony spojů</t>
  </si>
  <si>
    <t xml:space="preserve">           prelimináře</t>
  </si>
  <si>
    <t xml:space="preserve">           účastnické poplatky na konference apod.</t>
  </si>
  <si>
    <t xml:space="preserve">           stočné</t>
  </si>
  <si>
    <t xml:space="preserve">           výkony výpočetní techniky</t>
  </si>
  <si>
    <t xml:space="preserve">           nákup drobného nehmotného majetku</t>
  </si>
  <si>
    <t xml:space="preserve">           ostatní služby</t>
  </si>
  <si>
    <t>A.III.</t>
  </si>
  <si>
    <t>Osobní náklady</t>
  </si>
  <si>
    <t>A.III.9.1.</t>
  </si>
  <si>
    <t>Mzdové náklady</t>
  </si>
  <si>
    <t>v tom: mzdy</t>
  </si>
  <si>
    <t xml:space="preserve">           OON</t>
  </si>
  <si>
    <t xml:space="preserve">           autorské honoráře</t>
  </si>
  <si>
    <t xml:space="preserve">           odstupné</t>
  </si>
  <si>
    <t xml:space="preserve">           ostatní odměny a OON (např. sociální fond)</t>
  </si>
  <si>
    <t xml:space="preserve">           odměna za funkci v radě v. v. i.</t>
  </si>
  <si>
    <t>A.III.9.2.</t>
  </si>
  <si>
    <t>Náhrady při DNP</t>
  </si>
  <si>
    <t>Náhrady při DNP dle legislativy</t>
  </si>
  <si>
    <t>Náhrady při DNP nad rámec legislativy</t>
  </si>
  <si>
    <t>A.III.10.</t>
  </si>
  <si>
    <t>Zákonné sociální pojištění</t>
  </si>
  <si>
    <t>v tom: pojištění zdravotní</t>
  </si>
  <si>
    <t xml:space="preserve">           pojištění sociální</t>
  </si>
  <si>
    <t xml:space="preserve">           odvody do jiných zemí EU</t>
  </si>
  <si>
    <t>A.III.12.</t>
  </si>
  <si>
    <t>Zákonné sociální náklady</t>
  </si>
  <si>
    <t>v tom: příděl do sociálního fondu</t>
  </si>
  <si>
    <t xml:space="preserve">           ostatní (§24, odst.2, písm.j, zák.č. 586/1992 Sb.)</t>
  </si>
  <si>
    <t>A.III.13.</t>
  </si>
  <si>
    <t>Ostatní sociální náklady</t>
  </si>
  <si>
    <t>A.IV.</t>
  </si>
  <si>
    <t>Daně a poplatky</t>
  </si>
  <si>
    <t>A.IV.14.</t>
  </si>
  <si>
    <t>Daň silniční</t>
  </si>
  <si>
    <t>A.IV.15.</t>
  </si>
  <si>
    <t>Daň z nemovitostí</t>
  </si>
  <si>
    <t>A.IV.16.</t>
  </si>
  <si>
    <t>Ostatní daně a poplatky</t>
  </si>
  <si>
    <t>A.V.</t>
  </si>
  <si>
    <t>Ostatní náklady</t>
  </si>
  <si>
    <t>A.V.17.</t>
  </si>
  <si>
    <t>Smluvní pokuty a úroky z prodlení</t>
  </si>
  <si>
    <t>A.V.18.</t>
  </si>
  <si>
    <t>Ostatní pokuty a penále</t>
  </si>
  <si>
    <t>A.V.19.</t>
  </si>
  <si>
    <t>Odpis nedobytné  pohledávky</t>
  </si>
  <si>
    <t>A.V.20.</t>
  </si>
  <si>
    <t>Úroky</t>
  </si>
  <si>
    <t>A.V.21.</t>
  </si>
  <si>
    <t>Kursové ztráty</t>
  </si>
  <si>
    <t>A.V.22.</t>
  </si>
  <si>
    <t>Dary</t>
  </si>
  <si>
    <t>A.V.24.1.</t>
  </si>
  <si>
    <t>Tech. zhodnocení DHM do limitu D z P</t>
  </si>
  <si>
    <t>A.V.23.</t>
  </si>
  <si>
    <t>Manka a škody</t>
  </si>
  <si>
    <t>A.V.24.2.</t>
  </si>
  <si>
    <t>Jiné ostatní náklady</t>
  </si>
  <si>
    <t xml:space="preserve">v tom:  pojištění </t>
  </si>
  <si>
    <t xml:space="preserve">            v tom: pojištění úrazové</t>
  </si>
  <si>
    <t xml:space="preserve">                       pojištění ostatní</t>
  </si>
  <si>
    <t xml:space="preserve">           ostatní</t>
  </si>
  <si>
    <t xml:space="preserve">           tvorba fondu účelově určených prostředků</t>
  </si>
  <si>
    <t xml:space="preserve">           v tom: tvorba FÚUP - účelové prostředky  (poskytnuté zřizovatelem)</t>
  </si>
  <si>
    <t xml:space="preserve">                      tvorba FÚUP - institucionální prostředky (poskytnuté zřizovatelem)</t>
  </si>
  <si>
    <t xml:space="preserve">                      tvorba FÚUP - prostředky od jiných poskytovatelů</t>
  </si>
  <si>
    <t xml:space="preserve">                      tvorba FÚUP - ostatní</t>
  </si>
  <si>
    <t xml:space="preserve">           mimořádné náklady</t>
  </si>
  <si>
    <t>A.VI.</t>
  </si>
  <si>
    <t>Odpisy, prodaný majetek,tvorba rezerv a oprav. položek</t>
  </si>
  <si>
    <t>A.VI.25.</t>
  </si>
  <si>
    <t>Odpisy dlouhodobého nehmotného a hmotného majetku</t>
  </si>
  <si>
    <t>v tom: odpisy majetku pořízeného z dotace</t>
  </si>
  <si>
    <t xml:space="preserve">           odpisy majetku pořízeného z vlastních zdrojů</t>
  </si>
  <si>
    <t xml:space="preserve">           zůst.cena likvidovaného majetku poříz. z dotace</t>
  </si>
  <si>
    <t xml:space="preserve">           zůst.cena likvidovaného majetku poříz. z vl. zdrojů</t>
  </si>
  <si>
    <t>A.VI.26.</t>
  </si>
  <si>
    <t>Zůstatková cena prodaného dlouhodobého nehmot.a hmot. majetku</t>
  </si>
  <si>
    <t>v tom: zůstatková cena prodaného majetku pořízeného z dotace</t>
  </si>
  <si>
    <t xml:space="preserve">           zůstatková cena prodaného majetku pořízeného  z vlastních zdrojů</t>
  </si>
  <si>
    <t>A.VI.27.</t>
  </si>
  <si>
    <t>Prodané cenné papíry a podíly</t>
  </si>
  <si>
    <t>A.VI.28.</t>
  </si>
  <si>
    <t>Prodaný materiál</t>
  </si>
  <si>
    <t>A.VI.29.</t>
  </si>
  <si>
    <t>Tvorba  rezerv</t>
  </si>
  <si>
    <t>A.VI.30.</t>
  </si>
  <si>
    <t>Tvorba opravných položek</t>
  </si>
  <si>
    <t>A.VII.</t>
  </si>
  <si>
    <t xml:space="preserve">Poskytnuté příspěvky </t>
  </si>
  <si>
    <t>A.VII.32.</t>
  </si>
  <si>
    <t>Poskytnuté členské příspěvky práv. osobám</t>
  </si>
  <si>
    <t>A.VIII.</t>
  </si>
  <si>
    <t>Daň z příjmů</t>
  </si>
  <si>
    <t>A.VIII.33.</t>
  </si>
  <si>
    <t>Dodatečné odvody daně z příjmů</t>
  </si>
  <si>
    <t>B.</t>
  </si>
  <si>
    <t>Výnosy VVI celkem</t>
  </si>
  <si>
    <t>B.I.</t>
  </si>
  <si>
    <t>Tržby za vlastní výkony a za zboží</t>
  </si>
  <si>
    <t>B.I.1.</t>
  </si>
  <si>
    <t>Tržby za vlastní výrobky</t>
  </si>
  <si>
    <t>v tom: příjmy z prodeje periodických publikací</t>
  </si>
  <si>
    <t xml:space="preserve">           příjmy z prodeje neperiodických publikací</t>
  </si>
  <si>
    <t xml:space="preserve">           příjmy z prodeje - věda</t>
  </si>
  <si>
    <t xml:space="preserve">           tržby z prodeje jídel a nápojů</t>
  </si>
  <si>
    <t xml:space="preserve">           tržby za ostatní vlastní výrobky</t>
  </si>
  <si>
    <t>B.I.2.</t>
  </si>
  <si>
    <t>Tržby z prodeje služeb</t>
  </si>
  <si>
    <t>v tom: tržby z ubytování</t>
  </si>
  <si>
    <t xml:space="preserve">           inkaso konferenčních poplatků</t>
  </si>
  <si>
    <t xml:space="preserve">           licence</t>
  </si>
  <si>
    <t xml:space="preserve">           tržby ze zakázek hl. činnosti</t>
  </si>
  <si>
    <t xml:space="preserve">           tržby za ostatní služby</t>
  </si>
  <si>
    <t>B.I.3.</t>
  </si>
  <si>
    <t>Tržby za prodané zboží</t>
  </si>
  <si>
    <t>B.II.</t>
  </si>
  <si>
    <t>Změna stavu vnitroorganizačních zásob</t>
  </si>
  <si>
    <t>B.II.4.</t>
  </si>
  <si>
    <t>Změna stavu zásob nedokončené výroby</t>
  </si>
  <si>
    <t>B.II.5.</t>
  </si>
  <si>
    <t>Změna stavu zásob polotovarů</t>
  </si>
  <si>
    <t>B.II.6.</t>
  </si>
  <si>
    <t>Změna stavu zásob výrobků</t>
  </si>
  <si>
    <t>B.II.7.</t>
  </si>
  <si>
    <t>Změna stavu zvířat</t>
  </si>
  <si>
    <t>B.III.</t>
  </si>
  <si>
    <t>Aktivace</t>
  </si>
  <si>
    <t>B.III.8.</t>
  </si>
  <si>
    <t>Aktivace materiálu a zboží</t>
  </si>
  <si>
    <t>B.III.9.</t>
  </si>
  <si>
    <t>Aktivace vnitroorganizačních služeb</t>
  </si>
  <si>
    <t>B.III.10.</t>
  </si>
  <si>
    <t>Aktivace dlouhodobého nehmotného majetku</t>
  </si>
  <si>
    <t>B.III.11.</t>
  </si>
  <si>
    <t>Aktivace dlouhodobého hmotného majetku</t>
  </si>
  <si>
    <t>B.IV.</t>
  </si>
  <si>
    <t>Ostatní výnosy</t>
  </si>
  <si>
    <t>B.IV.12.</t>
  </si>
  <si>
    <t>B.IV.13.</t>
  </si>
  <si>
    <t>B.IV.14.</t>
  </si>
  <si>
    <t>Platby za odepsané pohledávky</t>
  </si>
  <si>
    <t>B.IV.15.</t>
  </si>
  <si>
    <t>B.IV.16.</t>
  </si>
  <si>
    <t>Kursové zisky</t>
  </si>
  <si>
    <t>B.IV.17.</t>
  </si>
  <si>
    <t>Zúčtování fondů</t>
  </si>
  <si>
    <r>
      <t xml:space="preserve">v tom: </t>
    </r>
    <r>
      <rPr>
        <b/>
        <sz val="10"/>
        <rFont val="Arial CE"/>
        <family val="2"/>
        <charset val="238"/>
      </rPr>
      <t>rezervní fond</t>
    </r>
  </si>
  <si>
    <t xml:space="preserve">           v tom: peněžní dary</t>
  </si>
  <si>
    <t xml:space="preserve">                      ostatní</t>
  </si>
  <si>
    <t xml:space="preserve">           fond reprodukce majetku</t>
  </si>
  <si>
    <t xml:space="preserve">           fond účelově určených prostředků</t>
  </si>
  <si>
    <t xml:space="preserve">           v tom: účelové (převedené z min. roku - přidělené zřizovatelem)</t>
  </si>
  <si>
    <t xml:space="preserve">                      institucionální (převedené z min. roku - přidělené zřizovatelem)</t>
  </si>
  <si>
    <t xml:space="preserve">                      prostředky od jiných poskytovatelů</t>
  </si>
  <si>
    <t xml:space="preserve">                      účelové prostředky ze zahraničí</t>
  </si>
  <si>
    <t xml:space="preserve">                      účelově určené peněžní dary</t>
  </si>
  <si>
    <t xml:space="preserve">            sociální fond</t>
  </si>
  <si>
    <t>B.IV.18.</t>
  </si>
  <si>
    <t>Jiné ostatní výnosy</t>
  </si>
  <si>
    <t>v tom: výnosy z konferencí</t>
  </si>
  <si>
    <t xml:space="preserve">           nájemné z ploch (bytů i nebytových prostor)</t>
  </si>
  <si>
    <t xml:space="preserve">           nájemné ze zařízení</t>
  </si>
  <si>
    <t xml:space="preserve">           příspěvek na sdruženou činnost</t>
  </si>
  <si>
    <t xml:space="preserve">           zúčtování poměrné části odpisů majetku pořízeného z dotace</t>
  </si>
  <si>
    <t xml:space="preserve">           ostatní výnosy</t>
  </si>
  <si>
    <t xml:space="preserve">           mimořádné výnosy</t>
  </si>
  <si>
    <t>B.V.</t>
  </si>
  <si>
    <t>Tržby z prodeje majetku,zúčtování rezerv a oprav. položek</t>
  </si>
  <si>
    <t>B.V.19.</t>
  </si>
  <si>
    <t>Tržby z prodeje dlouhod. nehmot. a hmotného majetku</t>
  </si>
  <si>
    <t>B.V.20.</t>
  </si>
  <si>
    <t>Tržby z prodeje cenných papírů a podílů</t>
  </si>
  <si>
    <t>B.V.21.</t>
  </si>
  <si>
    <t>Tržby z prodeje materiálu</t>
  </si>
  <si>
    <t>B.V.22.</t>
  </si>
  <si>
    <t>Výnosy z krátkodobého finančního majetku</t>
  </si>
  <si>
    <t>B.V.23.</t>
  </si>
  <si>
    <t>Zúčtování rezerv</t>
  </si>
  <si>
    <t>B.V.24.</t>
  </si>
  <si>
    <t>Výnosy z dlouhodobého finančního majetku</t>
  </si>
  <si>
    <t>B.V.25.</t>
  </si>
  <si>
    <t>Zúčtování opravných položek</t>
  </si>
  <si>
    <t>B.VI.</t>
  </si>
  <si>
    <t>Přijaté příspěvky</t>
  </si>
  <si>
    <t>B.VI.27</t>
  </si>
  <si>
    <t>B.VI.28</t>
  </si>
  <si>
    <t>Přijaté členské příspěvky</t>
  </si>
  <si>
    <t>B.VII.</t>
  </si>
  <si>
    <t>Provozní dotace</t>
  </si>
  <si>
    <t>B.VII.29.1.</t>
  </si>
  <si>
    <t>Provozní dotace (přidělená rozhodnutím)</t>
  </si>
  <si>
    <t>v tom:  institucionální</t>
  </si>
  <si>
    <t xml:space="preserve">                v tom: výzkumný záměr, podpora VO a podpora činností pracovišť AV</t>
  </si>
  <si>
    <t xml:space="preserve">                           dotace na činnost </t>
  </si>
  <si>
    <t xml:space="preserve">                                       z toho: Program podpory projektů mezinárodní spolupráce AV ČR</t>
  </si>
  <si>
    <t xml:space="preserve">                           ostatní dotace (EHP/Norsko apod.)</t>
  </si>
  <si>
    <t xml:space="preserve">             účelové</t>
  </si>
  <si>
    <t xml:space="preserve">                 v tom: granty GA AV</t>
  </si>
  <si>
    <t xml:space="preserve">                            program Nanotechnologie pro společnost</t>
  </si>
  <si>
    <t xml:space="preserve">                            ostatní dotace</t>
  </si>
  <si>
    <t>B.VII.29.2.</t>
  </si>
  <si>
    <t>Přijaté prostředky na výzkum a vývoj (zaslané přímo na účet)</t>
  </si>
  <si>
    <t xml:space="preserve">                  v tom: granty GA ČR </t>
  </si>
  <si>
    <t xml:space="preserve">                             projekty ostatních resortů</t>
  </si>
  <si>
    <t xml:space="preserve">                                        z toho: granty Ministerstva kultury (NAKI II)</t>
  </si>
  <si>
    <t xml:space="preserve">                                        z toho: granty TAČR</t>
  </si>
  <si>
    <t xml:space="preserve">                                        z toho: operační fondy EU</t>
  </si>
  <si>
    <t xml:space="preserve">                  z toho: granty Visegrad funds</t>
  </si>
  <si>
    <t xml:space="preserve">                             dotace na GA ČR od příjemců účelové podpory VaV (spolupříjemci)</t>
  </si>
  <si>
    <t xml:space="preserve">                             dotace na proj.ost.resortů od příjemců účel. podpory VaV (spolupříjemci)</t>
  </si>
  <si>
    <t xml:space="preserve">                             ostatní </t>
  </si>
  <si>
    <t>C.</t>
  </si>
  <si>
    <t>Výsledek hospodaření před zdaněním</t>
  </si>
  <si>
    <t>D.</t>
  </si>
  <si>
    <t>Výsledek hospodaření po zdanění</t>
  </si>
  <si>
    <t xml:space="preserve">               Plán výnosů a nákladů v rámci střednědobého výhledu rozpočtu na rok 2019</t>
  </si>
  <si>
    <t>Ústav státu a práva AV ČR, v. v. i.; IČ 68378122</t>
  </si>
  <si>
    <t>částky uvedené ve sloupcích 4 až 7 jsou v ticích Kč</t>
  </si>
  <si>
    <t>Číslo účtu</t>
  </si>
  <si>
    <t>Celkem</t>
  </si>
  <si>
    <t>Hlavní činnost</t>
  </si>
  <si>
    <t>Další činnost</t>
  </si>
  <si>
    <t>Jiná činnost</t>
  </si>
  <si>
    <t>Náklady</t>
  </si>
  <si>
    <t>x</t>
  </si>
  <si>
    <t>A.I.a.</t>
  </si>
  <si>
    <t>A.I.a.2.</t>
  </si>
  <si>
    <t>z toho Prodané zboží</t>
  </si>
  <si>
    <t>A.I.b.</t>
  </si>
  <si>
    <t>A.II.7</t>
  </si>
  <si>
    <t>Změny stavu zásob vlastní činnosti</t>
  </si>
  <si>
    <t>A.II.x</t>
  </si>
  <si>
    <t>A.V.a.</t>
  </si>
  <si>
    <t>z toho tvorba Fondu účelově určených prostředků</t>
  </si>
  <si>
    <t>Odpisy, prodaný majetek,tvorba a použití rezerv a opravných položek</t>
  </si>
  <si>
    <t>A.VI.23.</t>
  </si>
  <si>
    <t>Odpisy dlouhodobého majetku</t>
  </si>
  <si>
    <t>A.VI.24.</t>
  </si>
  <si>
    <t>Zůstatková cena prodaného majetku</t>
  </si>
  <si>
    <t>A.VI.x.</t>
  </si>
  <si>
    <t>Ostatní</t>
  </si>
  <si>
    <t>Poskytnuté příspěvky</t>
  </si>
  <si>
    <t>Výnosy</t>
  </si>
  <si>
    <t>B.I.a.</t>
  </si>
  <si>
    <t>Institucionální</t>
  </si>
  <si>
    <t>B.I.b.</t>
  </si>
  <si>
    <t>Účelové</t>
  </si>
  <si>
    <t>B.I.x.</t>
  </si>
  <si>
    <t>B.III.a.</t>
  </si>
  <si>
    <t xml:space="preserve">Tržby za vlastní výkony </t>
  </si>
  <si>
    <t>B.III.b.</t>
  </si>
  <si>
    <t>B.III.c.</t>
  </si>
  <si>
    <t>B.IV.9.</t>
  </si>
  <si>
    <t>B.IV.9.a.</t>
  </si>
  <si>
    <t xml:space="preserve">Rezervní fond </t>
  </si>
  <si>
    <t>B.IV.9.b.</t>
  </si>
  <si>
    <t>Fond reprodukce majetku</t>
  </si>
  <si>
    <t>B.IV.9.c.</t>
  </si>
  <si>
    <t>Fond účelově určených prostředků</t>
  </si>
  <si>
    <t>B.IV.9.d.</t>
  </si>
  <si>
    <t>Sociální fond</t>
  </si>
  <si>
    <t>B.IV.x.</t>
  </si>
  <si>
    <t>Tržby z prodeje majetku</t>
  </si>
  <si>
    <t>B. - A.</t>
  </si>
  <si>
    <t>Výnosy snížené o náklady</t>
  </si>
  <si>
    <t>Část I.</t>
  </si>
  <si>
    <t>Základní předpoklady, z kterých se vycházelo při sestavení plánu:</t>
  </si>
  <si>
    <t xml:space="preserve">Návrh střednědobého výhledu rozpočtu na rok 2019 zvychází předpokladu kontinuálního institucionálního financování ze státního rozpočtu. V rozpočtu jsou zahrnuty všechny dotace, které byly v okamžik sestavování rozpočtu známy. Dále je předpokládáno navýšení podpory výzkumné insituce o přibližně 5%. Vzhledem ke skutečnosti, že v době sestavování výhledu není možné jednoznačně určit výši dotace na činnost, jedná se u provozní dotace o odhad. Vývoj nákladů a výnosů je uvažován jako kontinuální, nejsu známy mimořádné nákladové ani výnosové položky. </t>
  </si>
  <si>
    <t>Část II.</t>
  </si>
  <si>
    <t>Další významné hospodářské skutečnosti:</t>
  </si>
  <si>
    <t>Další významné hospodářské skutečnosti nejsou na rok 2019 plánovány.</t>
  </si>
  <si>
    <t xml:space="preserve">               Plán výnosů a nákladů v rámci střednědobého výhledu rozpočtu na rok 2020</t>
  </si>
  <si>
    <t xml:space="preserve">Návrh střednědobého výhledu rozpočtu na rok 2020 zvychází předpokladu kontinuálního institucionálního financování ze státního rozpočtu. V rozpočtu jsou zahrnuty všechny dotace, které byly v okamžik sestavování rozpočtu známy. Dále je předpokládáno navýšení podpory výzkumné insituce o přibližně 5%. Vzhledem ke skutečnosti, že v době sestavování výhledu není možné jednoznačně určit výši dotace na činnost, jedná se u provozní dotace o odhad. Vývoj nákladů a výnosů je uvažován jako kontinuální, nejsu známy mimořádné nákladové ani výnosové položky. </t>
  </si>
  <si>
    <t>Další významné hospodářské skutečnosti nejsou na rok 2020 plánovány.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</si>
</sst>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??,???,??0.00"/>
    <numFmt numFmtId="165" formatCode="??,??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name val="Arial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2" fillId="0" borderId="0" applyNumberFormat="0" applyFont="0" applyFill="0" applyBorder="0" applyAlignment="0" applyProtection="0"/>
    <xf numFmtId="43" fontId="13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/>
    <xf numFmtId="2" fontId="8" fillId="0" borderId="1" xfId="1" applyNumberFormat="1" applyFont="1" applyFill="1" applyBorder="1" applyProtection="1"/>
    <xf numFmtId="164" fontId="8" fillId="0" borderId="1" xfId="1" applyNumberFormat="1" applyFont="1" applyFill="1" applyBorder="1" applyProtection="1"/>
    <xf numFmtId="1" fontId="2" fillId="0" borderId="1" xfId="1" applyNumberFormat="1" applyFill="1" applyBorder="1" applyAlignment="1" applyProtection="1">
      <alignment horizontal="left"/>
    </xf>
    <xf numFmtId="2" fontId="2" fillId="0" borderId="1" xfId="1" applyNumberFormat="1" applyFont="1" applyFill="1" applyBorder="1" applyProtection="1"/>
    <xf numFmtId="164" fontId="2" fillId="0" borderId="1" xfId="1" applyNumberFormat="1" applyFont="1" applyFill="1" applyBorder="1" applyProtection="1"/>
    <xf numFmtId="1" fontId="2" fillId="0" borderId="1" xfId="1" applyNumberFormat="1" applyFont="1" applyFill="1" applyBorder="1" applyAlignment="1" applyProtection="1">
      <alignment horizontal="left"/>
    </xf>
    <xf numFmtId="2" fontId="2" fillId="0" borderId="1" xfId="1" applyNumberFormat="1" applyFill="1" applyBorder="1" applyProtection="1"/>
    <xf numFmtId="164" fontId="2" fillId="0" borderId="1" xfId="1" applyNumberFormat="1" applyFill="1" applyBorder="1" applyProtection="1"/>
    <xf numFmtId="2" fontId="7" fillId="0" borderId="1" xfId="1" applyNumberFormat="1" applyFont="1" applyFill="1" applyBorder="1" applyProtection="1"/>
    <xf numFmtId="164" fontId="7" fillId="0" borderId="1" xfId="1" applyNumberFormat="1" applyFont="1" applyFill="1" applyBorder="1" applyProtection="1"/>
    <xf numFmtId="2" fontId="10" fillId="0" borderId="1" xfId="1" applyNumberFormat="1" applyFont="1" applyFill="1" applyBorder="1" applyProtection="1"/>
    <xf numFmtId="164" fontId="10" fillId="0" borderId="1" xfId="1" applyNumberFormat="1" applyFont="1" applyFill="1" applyBorder="1" applyProtection="1"/>
    <xf numFmtId="2" fontId="3" fillId="0" borderId="1" xfId="1" applyNumberFormat="1" applyFont="1" applyFill="1" applyBorder="1" applyAlignment="1" applyProtection="1">
      <alignment horizontal="left"/>
    </xf>
    <xf numFmtId="1" fontId="10" fillId="0" borderId="1" xfId="1" applyNumberFormat="1" applyFont="1" applyFill="1" applyBorder="1" applyAlignment="1" applyProtection="1">
      <alignment horizontal="left"/>
    </xf>
    <xf numFmtId="3" fontId="2" fillId="0" borderId="1" xfId="1" applyNumberFormat="1" applyFont="1" applyFill="1" applyBorder="1" applyAlignment="1" applyProtection="1">
      <alignment horizontal="center"/>
    </xf>
    <xf numFmtId="2" fontId="6" fillId="0" borderId="1" xfId="1" applyNumberFormat="1" applyFont="1" applyFill="1" applyBorder="1" applyAlignment="1" applyProtection="1">
      <alignment horizontal="left"/>
    </xf>
    <xf numFmtId="3" fontId="2" fillId="3" borderId="1" xfId="1" applyNumberFormat="1" applyFont="1" applyFill="1" applyBorder="1" applyAlignment="1" applyProtection="1">
      <alignment horizontal="center"/>
    </xf>
    <xf numFmtId="2" fontId="3" fillId="3" borderId="1" xfId="1" applyNumberFormat="1" applyFont="1" applyFill="1" applyBorder="1" applyAlignment="1" applyProtection="1">
      <alignment horizontal="left"/>
    </xf>
    <xf numFmtId="2" fontId="10" fillId="3" borderId="1" xfId="1" applyNumberFormat="1" applyFont="1" applyFill="1" applyBorder="1" applyProtection="1"/>
    <xf numFmtId="164" fontId="10" fillId="3" borderId="1" xfId="1" applyNumberFormat="1" applyFont="1" applyFill="1" applyBorder="1" applyProtection="1"/>
    <xf numFmtId="3" fontId="2" fillId="4" borderId="1" xfId="1" applyNumberFormat="1" applyFont="1" applyFill="1" applyBorder="1" applyAlignment="1" applyProtection="1">
      <alignment horizontal="center"/>
    </xf>
    <xf numFmtId="2" fontId="3" fillId="4" borderId="1" xfId="1" applyNumberFormat="1" applyFont="1" applyFill="1" applyBorder="1" applyAlignment="1" applyProtection="1">
      <alignment horizontal="left"/>
    </xf>
    <xf numFmtId="1" fontId="10" fillId="4" borderId="1" xfId="1" applyNumberFormat="1" applyFont="1" applyFill="1" applyBorder="1" applyAlignment="1" applyProtection="1">
      <alignment horizontal="left"/>
    </xf>
    <xf numFmtId="2" fontId="10" fillId="4" borderId="1" xfId="1" applyNumberFormat="1" applyFont="1" applyFill="1" applyBorder="1" applyProtection="1"/>
    <xf numFmtId="164" fontId="10" fillId="4" borderId="1" xfId="1" applyNumberFormat="1" applyFont="1" applyFill="1" applyBorder="1" applyProtection="1"/>
    <xf numFmtId="1" fontId="2" fillId="4" borderId="1" xfId="1" applyNumberFormat="1" applyFont="1" applyFill="1" applyBorder="1" applyAlignment="1" applyProtection="1">
      <alignment horizontal="center"/>
    </xf>
    <xf numFmtId="1" fontId="4" fillId="3" borderId="1" xfId="1" applyNumberFormat="1" applyFont="1" applyFill="1" applyBorder="1" applyAlignment="1" applyProtection="1">
      <alignment horizontal="left"/>
    </xf>
    <xf numFmtId="2" fontId="4" fillId="3" borderId="1" xfId="1" applyNumberFormat="1" applyFont="1" applyFill="1" applyBorder="1" applyProtection="1"/>
    <xf numFmtId="164" fontId="4" fillId="3" borderId="1" xfId="1" applyNumberFormat="1" applyFont="1" applyFill="1" applyBorder="1" applyProtection="1"/>
    <xf numFmtId="3" fontId="2" fillId="5" borderId="1" xfId="1" applyNumberFormat="1" applyFont="1" applyFill="1" applyBorder="1" applyAlignment="1" applyProtection="1">
      <alignment horizontal="center"/>
    </xf>
    <xf numFmtId="2" fontId="3" fillId="5" borderId="1" xfId="1" applyNumberFormat="1" applyFont="1" applyFill="1" applyBorder="1" applyAlignment="1" applyProtection="1">
      <alignment horizontal="left"/>
    </xf>
    <xf numFmtId="1" fontId="3" fillId="5" borderId="1" xfId="1" applyNumberFormat="1" applyFont="1" applyFill="1" applyBorder="1" applyAlignment="1" applyProtection="1">
      <alignment horizontal="left"/>
    </xf>
    <xf numFmtId="2" fontId="3" fillId="5" borderId="1" xfId="1" applyNumberFormat="1" applyFont="1" applyFill="1" applyBorder="1" applyProtection="1"/>
    <xf numFmtId="164" fontId="3" fillId="5" borderId="1" xfId="1" applyNumberFormat="1" applyFont="1" applyFill="1" applyBorder="1" applyProtection="1"/>
    <xf numFmtId="2" fontId="9" fillId="5" borderId="1" xfId="1" applyNumberFormat="1" applyFont="1" applyFill="1" applyBorder="1" applyProtection="1"/>
    <xf numFmtId="164" fontId="9" fillId="5" borderId="1" xfId="1" applyNumberFormat="1" applyFont="1" applyFill="1" applyBorder="1" applyProtection="1"/>
    <xf numFmtId="1" fontId="5" fillId="3" borderId="1" xfId="1" applyNumberFormat="1" applyFont="1" applyFill="1" applyBorder="1" applyAlignment="1" applyProtection="1">
      <alignment horizontal="left"/>
    </xf>
    <xf numFmtId="2" fontId="5" fillId="3" borderId="1" xfId="1" applyNumberFormat="1" applyFont="1" applyFill="1" applyBorder="1" applyProtection="1"/>
    <xf numFmtId="164" fontId="5" fillId="3" borderId="1" xfId="1" applyNumberFormat="1" applyFont="1" applyFill="1" applyBorder="1" applyProtection="1"/>
    <xf numFmtId="1" fontId="9" fillId="5" borderId="1" xfId="1" applyNumberFormat="1" applyFont="1" applyFill="1" applyBorder="1" applyAlignment="1" applyProtection="1">
      <alignment horizontal="left"/>
    </xf>
    <xf numFmtId="2" fontId="5" fillId="5" borderId="1" xfId="1" applyNumberFormat="1" applyFont="1" applyFill="1" applyBorder="1" applyProtection="1"/>
    <xf numFmtId="4" fontId="5" fillId="5" borderId="1" xfId="1" applyNumberFormat="1" applyFont="1" applyFill="1" applyBorder="1" applyProtection="1"/>
    <xf numFmtId="2" fontId="2" fillId="5" borderId="1" xfId="1" applyNumberFormat="1" applyFont="1" applyFill="1" applyBorder="1" applyProtection="1"/>
    <xf numFmtId="164" fontId="2" fillId="5" borderId="1" xfId="1" applyNumberFormat="1" applyFont="1" applyFill="1" applyBorder="1" applyProtection="1"/>
    <xf numFmtId="3" fontId="2" fillId="6" borderId="1" xfId="1" applyNumberFormat="1" applyFont="1" applyFill="1" applyBorder="1" applyAlignment="1" applyProtection="1">
      <alignment horizontal="center"/>
    </xf>
    <xf numFmtId="2" fontId="3" fillId="6" borderId="1" xfId="1" applyNumberFormat="1" applyFont="1" applyFill="1" applyBorder="1" applyAlignment="1" applyProtection="1">
      <alignment horizontal="left"/>
    </xf>
    <xf numFmtId="1" fontId="2" fillId="6" borderId="1" xfId="1" applyNumberFormat="1" applyFont="1" applyFill="1" applyBorder="1" applyAlignment="1" applyProtection="1">
      <alignment horizontal="left"/>
    </xf>
    <xf numFmtId="2" fontId="8" fillId="6" borderId="1" xfId="1" applyNumberFormat="1" applyFont="1" applyFill="1" applyBorder="1" applyProtection="1"/>
    <xf numFmtId="164" fontId="8" fillId="6" borderId="1" xfId="1" applyNumberFormat="1" applyFont="1" applyFill="1" applyBorder="1" applyProtection="1"/>
    <xf numFmtId="2" fontId="9" fillId="6" borderId="1" xfId="1" applyNumberFormat="1" applyFont="1" applyFill="1" applyBorder="1" applyProtection="1"/>
    <xf numFmtId="164" fontId="9" fillId="6" borderId="1" xfId="1" applyNumberFormat="1" applyFont="1" applyFill="1" applyBorder="1" applyProtection="1"/>
    <xf numFmtId="2" fontId="3" fillId="6" borderId="1" xfId="1" applyNumberFormat="1" applyFont="1" applyFill="1" applyBorder="1" applyProtection="1"/>
    <xf numFmtId="164" fontId="3" fillId="6" borderId="1" xfId="1" applyNumberFormat="1" applyFont="1" applyFill="1" applyBorder="1" applyProtection="1"/>
    <xf numFmtId="1" fontId="3" fillId="6" borderId="1" xfId="1" applyNumberFormat="1" applyFont="1" applyFill="1" applyBorder="1" applyAlignment="1" applyProtection="1">
      <alignment horizontal="left"/>
    </xf>
    <xf numFmtId="1" fontId="2" fillId="5" borderId="1" xfId="1" applyNumberFormat="1" applyFill="1" applyBorder="1" applyAlignment="1" applyProtection="1">
      <alignment horizontal="left"/>
    </xf>
    <xf numFmtId="2" fontId="2" fillId="6" borderId="1" xfId="1" applyNumberFormat="1" applyFont="1" applyFill="1" applyBorder="1" applyProtection="1"/>
    <xf numFmtId="164" fontId="2" fillId="6" borderId="1" xfId="1" applyNumberFormat="1" applyFont="1" applyFill="1" applyBorder="1" applyProtection="1"/>
    <xf numFmtId="1" fontId="9" fillId="2" borderId="1" xfId="1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right"/>
    </xf>
    <xf numFmtId="165" fontId="1" fillId="3" borderId="1" xfId="0" applyNumberFormat="1" applyFont="1" applyFill="1" applyBorder="1" applyAlignment="1">
      <alignment horizontal="right"/>
    </xf>
    <xf numFmtId="165" fontId="1" fillId="5" borderId="1" xfId="0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 applyProtection="1">
      <alignment horizontal="left"/>
    </xf>
    <xf numFmtId="165" fontId="1" fillId="6" borderId="1" xfId="0" applyNumberFormat="1" applyFont="1" applyFill="1" applyBorder="1" applyAlignment="1">
      <alignment horizontal="right"/>
    </xf>
    <xf numFmtId="3" fontId="2" fillId="0" borderId="2" xfId="1" applyNumberFormat="1" applyFont="1" applyFill="1" applyBorder="1" applyAlignment="1" applyProtection="1">
      <alignment horizontal="center"/>
    </xf>
    <xf numFmtId="2" fontId="3" fillId="0" borderId="2" xfId="1" applyNumberFormat="1" applyFont="1" applyFill="1" applyBorder="1" applyAlignment="1" applyProtection="1">
      <alignment horizontal="left"/>
    </xf>
    <xf numFmtId="1" fontId="3" fillId="0" borderId="2" xfId="1" applyNumberFormat="1" applyFont="1" applyFill="1" applyBorder="1" applyAlignment="1" applyProtection="1">
      <alignment horizontal="left"/>
    </xf>
    <xf numFmtId="2" fontId="3" fillId="0" borderId="2" xfId="1" applyNumberFormat="1" applyFont="1" applyFill="1" applyBorder="1" applyProtection="1"/>
    <xf numFmtId="164" fontId="3" fillId="0" borderId="2" xfId="1" applyNumberFormat="1" applyFont="1" applyFill="1" applyBorder="1" applyProtection="1"/>
    <xf numFmtId="165" fontId="1" fillId="0" borderId="2" xfId="0" applyNumberFormat="1" applyFont="1" applyFill="1" applyBorder="1" applyAlignment="1">
      <alignment horizontal="right"/>
    </xf>
    <xf numFmtId="2" fontId="7" fillId="0" borderId="1" xfId="1" applyNumberFormat="1" applyFont="1" applyFill="1" applyBorder="1" applyAlignment="1" applyProtection="1">
      <alignment horizontal="center"/>
    </xf>
    <xf numFmtId="2" fontId="5" fillId="2" borderId="1" xfId="1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2" fontId="5" fillId="2" borderId="1" xfId="1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9" fillId="2" borderId="1" xfId="1" applyNumberFormat="1" applyFont="1" applyFill="1" applyBorder="1" applyAlignment="1" applyProtection="1">
      <alignment horizontal="center" vertical="center"/>
    </xf>
    <xf numFmtId="0" fontId="14" fillId="0" borderId="0" xfId="3" applyNumberFormat="1" applyFont="1" applyFill="1" applyBorder="1" applyAlignment="1" applyProtection="1"/>
    <xf numFmtId="0" fontId="15" fillId="0" borderId="0" xfId="0" applyFont="1"/>
    <xf numFmtId="0" fontId="16" fillId="0" borderId="0" xfId="0" applyFont="1"/>
    <xf numFmtId="0" fontId="14" fillId="0" borderId="3" xfId="3" applyNumberFormat="1" applyFont="1" applyFill="1" applyBorder="1" applyAlignment="1" applyProtection="1">
      <alignment horizontal="center" wrapText="1"/>
    </xf>
    <xf numFmtId="0" fontId="17" fillId="0" borderId="0" xfId="3" applyNumberFormat="1" applyFont="1" applyFill="1" applyBorder="1" applyAlignment="1" applyProtection="1">
      <alignment horizontal="left"/>
    </xf>
    <xf numFmtId="0" fontId="14" fillId="0" borderId="0" xfId="3" applyNumberFormat="1" applyFont="1" applyFill="1" applyBorder="1" applyAlignment="1" applyProtection="1">
      <alignment horizontal="center" wrapText="1"/>
    </xf>
    <xf numFmtId="0" fontId="18" fillId="0" borderId="4" xfId="0" applyFont="1" applyBorder="1" applyAlignment="1">
      <alignment horizontal="center" vertical="center"/>
    </xf>
    <xf numFmtId="0" fontId="19" fillId="0" borderId="5" xfId="3" applyNumberFormat="1" applyFont="1" applyFill="1" applyBorder="1" applyAlignment="1" applyProtection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6" fillId="0" borderId="7" xfId="0" applyFont="1" applyBorder="1"/>
    <xf numFmtId="0" fontId="14" fillId="0" borderId="8" xfId="3" applyNumberFormat="1" applyFont="1" applyFill="1" applyBorder="1" applyAlignment="1" applyProtection="1">
      <alignment horizontal="center" wrapText="1"/>
    </xf>
    <xf numFmtId="0" fontId="20" fillId="0" borderId="8" xfId="3" applyNumberFormat="1" applyFont="1" applyFill="1" applyBorder="1" applyAlignment="1" applyProtection="1">
      <alignment horizontal="center" wrapText="1"/>
    </xf>
    <xf numFmtId="0" fontId="21" fillId="0" borderId="8" xfId="3" applyNumberFormat="1" applyFont="1" applyFill="1" applyBorder="1" applyAlignment="1" applyProtection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/>
    </xf>
    <xf numFmtId="0" fontId="16" fillId="7" borderId="11" xfId="0" applyFont="1" applyFill="1" applyBorder="1"/>
    <xf numFmtId="0" fontId="16" fillId="7" borderId="12" xfId="0" applyFont="1" applyFill="1" applyBorder="1"/>
    <xf numFmtId="0" fontId="22" fillId="0" borderId="4" xfId="0" applyFont="1" applyBorder="1" applyAlignment="1">
      <alignment horizontal="left" vertical="center"/>
    </xf>
    <xf numFmtId="49" fontId="21" fillId="0" borderId="5" xfId="3" applyNumberFormat="1" applyFont="1" applyFill="1" applyBorder="1" applyAlignment="1" applyProtection="1">
      <alignment horizontal="left" vertical="center" wrapText="1"/>
    </xf>
    <xf numFmtId="0" fontId="22" fillId="0" borderId="5" xfId="0" applyFont="1" applyBorder="1" applyAlignment="1">
      <alignment horizontal="center" vertical="center"/>
    </xf>
    <xf numFmtId="0" fontId="20" fillId="0" borderId="5" xfId="3" applyNumberFormat="1" applyFont="1" applyFill="1" applyBorder="1" applyAlignment="1" applyProtection="1"/>
    <xf numFmtId="0" fontId="20" fillId="0" borderId="5" xfId="3" applyNumberFormat="1" applyFont="1" applyFill="1" applyBorder="1" applyAlignment="1" applyProtection="1">
      <alignment horizontal="right"/>
    </xf>
    <xf numFmtId="0" fontId="16" fillId="0" borderId="5" xfId="0" applyFont="1" applyBorder="1"/>
    <xf numFmtId="0" fontId="16" fillId="0" borderId="6" xfId="0" applyFont="1" applyBorder="1"/>
    <xf numFmtId="0" fontId="16" fillId="0" borderId="10" xfId="0" applyFont="1" applyBorder="1" applyAlignment="1">
      <alignment horizontal="left" vertical="center"/>
    </xf>
    <xf numFmtId="49" fontId="20" fillId="0" borderId="11" xfId="3" applyNumberFormat="1" applyFont="1" applyFill="1" applyBorder="1" applyAlignment="1" applyProtection="1">
      <alignment horizontal="left" vertical="center" wrapText="1"/>
    </xf>
    <xf numFmtId="0" fontId="16" fillId="0" borderId="11" xfId="0" applyFont="1" applyBorder="1" applyAlignment="1">
      <alignment horizontal="center" vertical="center"/>
    </xf>
    <xf numFmtId="0" fontId="20" fillId="0" borderId="11" xfId="3" applyNumberFormat="1" applyFont="1" applyFill="1" applyBorder="1" applyAlignment="1" applyProtection="1"/>
    <xf numFmtId="0" fontId="20" fillId="0" borderId="11" xfId="3" applyNumberFormat="1" applyFont="1" applyFill="1" applyBorder="1" applyAlignment="1" applyProtection="1">
      <alignment horizontal="right"/>
    </xf>
    <xf numFmtId="0" fontId="16" fillId="0" borderId="11" xfId="0" applyFont="1" applyBorder="1"/>
    <xf numFmtId="0" fontId="16" fillId="0" borderId="12" xfId="0" applyFont="1" applyBorder="1"/>
    <xf numFmtId="0" fontId="22" fillId="0" borderId="13" xfId="0" applyFont="1" applyBorder="1" applyAlignment="1">
      <alignment horizontal="left" vertical="center"/>
    </xf>
    <xf numFmtId="49" fontId="21" fillId="0" borderId="14" xfId="3" applyNumberFormat="1" applyFont="1" applyFill="1" applyBorder="1" applyAlignment="1" applyProtection="1">
      <alignment horizontal="left" vertical="center" wrapText="1"/>
    </xf>
    <xf numFmtId="0" fontId="21" fillId="0" borderId="14" xfId="3" applyNumberFormat="1" applyFont="1" applyFill="1" applyBorder="1" applyAlignment="1" applyProtection="1">
      <alignment horizontal="center" vertical="center"/>
    </xf>
    <xf numFmtId="0" fontId="20" fillId="0" borderId="14" xfId="3" applyNumberFormat="1" applyFont="1" applyFill="1" applyBorder="1" applyAlignment="1" applyProtection="1">
      <alignment horizontal="right"/>
    </xf>
    <xf numFmtId="0" fontId="16" fillId="0" borderId="14" xfId="0" applyFont="1" applyBorder="1"/>
    <xf numFmtId="0" fontId="16" fillId="0" borderId="15" xfId="0" applyFont="1" applyBorder="1"/>
    <xf numFmtId="0" fontId="22" fillId="0" borderId="14" xfId="0" applyFont="1" applyBorder="1" applyAlignment="1">
      <alignment horizontal="center" vertical="center"/>
    </xf>
    <xf numFmtId="49" fontId="20" fillId="0" borderId="11" xfId="3" applyNumberFormat="1" applyFont="1" applyFill="1" applyBorder="1" applyAlignment="1" applyProtection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0" fillId="0" borderId="16" xfId="3" applyNumberFormat="1" applyFont="1" applyFill="1" applyBorder="1" applyAlignment="1" applyProtection="1"/>
    <xf numFmtId="49" fontId="21" fillId="0" borderId="5" xfId="3" applyNumberFormat="1" applyFont="1" applyFill="1" applyBorder="1" applyAlignment="1" applyProtection="1">
      <alignment horizontal="left" vertical="top" wrapText="1"/>
    </xf>
    <xf numFmtId="0" fontId="16" fillId="0" borderId="17" xfId="0" applyFont="1" applyBorder="1" applyAlignment="1">
      <alignment horizontal="left" vertical="center"/>
    </xf>
    <xf numFmtId="0" fontId="20" fillId="0" borderId="18" xfId="3" applyNumberFormat="1" applyFont="1" applyFill="1" applyBorder="1" applyAlignment="1" applyProtection="1">
      <alignment vertical="center" wrapText="1"/>
    </xf>
    <xf numFmtId="0" fontId="20" fillId="0" borderId="18" xfId="3" applyNumberFormat="1" applyFont="1" applyFill="1" applyBorder="1" applyAlignment="1" applyProtection="1">
      <alignment horizontal="center" vertical="center"/>
    </xf>
    <xf numFmtId="0" fontId="20" fillId="0" borderId="18" xfId="3" applyNumberFormat="1" applyFont="1" applyFill="1" applyBorder="1" applyAlignment="1" applyProtection="1"/>
    <xf numFmtId="0" fontId="20" fillId="0" borderId="18" xfId="3" applyNumberFormat="1" applyFont="1" applyFill="1" applyBorder="1" applyAlignment="1" applyProtection="1">
      <alignment horizontal="right"/>
    </xf>
    <xf numFmtId="0" fontId="16" fillId="0" borderId="18" xfId="0" applyFont="1" applyBorder="1"/>
    <xf numFmtId="0" fontId="16" fillId="0" borderId="19" xfId="0" applyFont="1" applyBorder="1"/>
    <xf numFmtId="0" fontId="20" fillId="0" borderId="8" xfId="3" applyNumberFormat="1" applyFont="1" applyFill="1" applyBorder="1" applyAlignment="1" applyProtection="1"/>
    <xf numFmtId="0" fontId="20" fillId="0" borderId="11" xfId="3" applyNumberFormat="1" applyFont="1" applyFill="1" applyBorder="1" applyAlignment="1" applyProtection="1">
      <alignment vertical="center" wrapText="1"/>
    </xf>
    <xf numFmtId="0" fontId="20" fillId="0" borderId="11" xfId="3" applyNumberFormat="1" applyFont="1" applyFill="1" applyBorder="1" applyAlignment="1" applyProtection="1">
      <alignment horizontal="center" vertical="center"/>
    </xf>
    <xf numFmtId="0" fontId="22" fillId="8" borderId="20" xfId="0" applyFont="1" applyFill="1" applyBorder="1" applyAlignment="1">
      <alignment horizontal="center" vertical="center"/>
    </xf>
    <xf numFmtId="49" fontId="21" fillId="8" borderId="21" xfId="3" applyNumberFormat="1" applyFont="1" applyFill="1" applyBorder="1" applyAlignment="1" applyProtection="1">
      <alignment horizontal="center" vertical="center" wrapText="1"/>
    </xf>
    <xf numFmtId="0" fontId="16" fillId="8" borderId="21" xfId="0" applyFont="1" applyFill="1" applyBorder="1" applyAlignment="1">
      <alignment horizontal="center" vertical="center"/>
    </xf>
    <xf numFmtId="0" fontId="20" fillId="8" borderId="21" xfId="3" applyNumberFormat="1" applyFont="1" applyFill="1" applyBorder="1" applyAlignment="1" applyProtection="1"/>
    <xf numFmtId="0" fontId="20" fillId="8" borderId="21" xfId="3" applyNumberFormat="1" applyFont="1" applyFill="1" applyBorder="1" applyAlignment="1" applyProtection="1">
      <alignment horizontal="right"/>
    </xf>
    <xf numFmtId="0" fontId="16" fillId="8" borderId="21" xfId="0" applyFont="1" applyFill="1" applyBorder="1"/>
    <xf numFmtId="0" fontId="16" fillId="8" borderId="22" xfId="0" applyFont="1" applyFill="1" applyBorder="1"/>
    <xf numFmtId="0" fontId="20" fillId="0" borderId="5" xfId="3" applyNumberFormat="1" applyFont="1" applyFill="1" applyBorder="1" applyAlignment="1" applyProtection="1">
      <alignment wrapText="1"/>
    </xf>
    <xf numFmtId="0" fontId="20" fillId="0" borderId="5" xfId="3" applyNumberFormat="1" applyFont="1" applyFill="1" applyBorder="1" applyAlignment="1" applyProtection="1">
      <alignment horizontal="right" wrapText="1"/>
    </xf>
    <xf numFmtId="0" fontId="20" fillId="0" borderId="18" xfId="3" applyNumberFormat="1" applyFont="1" applyFill="1" applyBorder="1" applyAlignment="1" applyProtection="1">
      <alignment horizontal="left" vertical="center" wrapText="1"/>
    </xf>
    <xf numFmtId="0" fontId="16" fillId="0" borderId="18" xfId="0" applyFont="1" applyBorder="1" applyAlignment="1">
      <alignment horizontal="center" vertical="center"/>
    </xf>
    <xf numFmtId="0" fontId="20" fillId="0" borderId="18" xfId="3" applyNumberFormat="1" applyFont="1" applyFill="1" applyBorder="1" applyAlignment="1" applyProtection="1">
      <alignment wrapText="1"/>
    </xf>
    <xf numFmtId="0" fontId="20" fillId="0" borderId="18" xfId="3" applyNumberFormat="1" applyFont="1" applyFill="1" applyBorder="1" applyAlignment="1" applyProtection="1">
      <alignment horizontal="right" wrapText="1"/>
    </xf>
    <xf numFmtId="0" fontId="20" fillId="0" borderId="11" xfId="3" applyNumberFormat="1" applyFont="1" applyFill="1" applyBorder="1" applyAlignment="1" applyProtection="1">
      <alignment horizontal="left" vertical="center" wrapText="1"/>
    </xf>
    <xf numFmtId="0" fontId="20" fillId="0" borderId="11" xfId="3" applyNumberFormat="1" applyFont="1" applyFill="1" applyBorder="1" applyAlignment="1" applyProtection="1">
      <alignment wrapText="1"/>
    </xf>
    <xf numFmtId="0" fontId="20" fillId="0" borderId="11" xfId="3" applyNumberFormat="1" applyFont="1" applyFill="1" applyBorder="1" applyAlignment="1" applyProtection="1">
      <alignment horizontal="right" wrapText="1"/>
    </xf>
    <xf numFmtId="49" fontId="21" fillId="0" borderId="14" xfId="3" applyNumberFormat="1" applyFont="1" applyFill="1" applyBorder="1" applyAlignment="1" applyProtection="1">
      <alignment horizontal="left" vertical="top" wrapText="1"/>
    </xf>
    <xf numFmtId="0" fontId="20" fillId="0" borderId="14" xfId="3" applyNumberFormat="1" applyFont="1" applyFill="1" applyBorder="1" applyAlignment="1" applyProtection="1">
      <alignment wrapText="1"/>
    </xf>
    <xf numFmtId="0" fontId="20" fillId="0" borderId="14" xfId="3" applyNumberFormat="1" applyFont="1" applyFill="1" applyBorder="1" applyAlignment="1" applyProtection="1">
      <alignment horizontal="right" wrapText="1"/>
    </xf>
    <xf numFmtId="0" fontId="22" fillId="0" borderId="7" xfId="0" applyFont="1" applyBorder="1" applyAlignment="1">
      <alignment horizontal="left" vertical="center"/>
    </xf>
    <xf numFmtId="49" fontId="21" fillId="0" borderId="8" xfId="3" applyNumberFormat="1" applyFont="1" applyFill="1" applyBorder="1" applyAlignment="1" applyProtection="1">
      <alignment horizontal="left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8" xfId="3" applyNumberFormat="1" applyFont="1" applyFill="1" applyBorder="1" applyAlignment="1" applyProtection="1">
      <alignment horizontal="right"/>
    </xf>
    <xf numFmtId="0" fontId="16" fillId="0" borderId="8" xfId="0" applyFont="1" applyBorder="1"/>
    <xf numFmtId="0" fontId="16" fillId="0" borderId="9" xfId="0" applyFont="1" applyBorder="1"/>
    <xf numFmtId="0" fontId="20" fillId="0" borderId="18" xfId="3" applyNumberFormat="1" applyFont="1" applyFill="1" applyBorder="1" applyAlignment="1" applyProtection="1">
      <alignment horizontal="left" vertical="top" wrapText="1"/>
    </xf>
    <xf numFmtId="0" fontId="21" fillId="0" borderId="5" xfId="3" applyNumberFormat="1" applyFont="1" applyFill="1" applyBorder="1" applyAlignment="1" applyProtection="1">
      <alignment horizontal="center" vertical="center"/>
    </xf>
    <xf numFmtId="0" fontId="16" fillId="0" borderId="5" xfId="0" applyFont="1" applyFill="1" applyBorder="1"/>
    <xf numFmtId="49" fontId="20" fillId="0" borderId="18" xfId="3" applyNumberFormat="1" applyFont="1" applyFill="1" applyBorder="1" applyAlignment="1" applyProtection="1">
      <alignment horizontal="left" vertical="center" wrapText="1"/>
    </xf>
    <xf numFmtId="0" fontId="16" fillId="0" borderId="18" xfId="0" applyFont="1" applyFill="1" applyBorder="1"/>
    <xf numFmtId="0" fontId="20" fillId="0" borderId="11" xfId="3" applyNumberFormat="1" applyFont="1" applyFill="1" applyBorder="1" applyAlignment="1" applyProtection="1">
      <alignment horizontal="right" vertical="top"/>
    </xf>
    <xf numFmtId="0" fontId="20" fillId="0" borderId="14" xfId="3" applyNumberFormat="1" applyFont="1" applyFill="1" applyBorder="1" applyAlignment="1" applyProtection="1">
      <alignment horizontal="left" vertical="center" wrapText="1"/>
    </xf>
    <xf numFmtId="0" fontId="16" fillId="9" borderId="13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center" vertical="center"/>
    </xf>
    <xf numFmtId="0" fontId="16" fillId="9" borderId="14" xfId="0" applyFont="1" applyFill="1" applyBorder="1"/>
    <xf numFmtId="0" fontId="16" fillId="9" borderId="14" xfId="0" applyFont="1" applyFill="1" applyBorder="1" applyAlignment="1">
      <alignment horizontal="right"/>
    </xf>
    <xf numFmtId="0" fontId="16" fillId="9" borderId="15" xfId="0" applyFont="1" applyFill="1" applyBorder="1"/>
    <xf numFmtId="0" fontId="13" fillId="0" borderId="0" xfId="0" applyFont="1"/>
    <xf numFmtId="0" fontId="22" fillId="0" borderId="23" xfId="0" applyFont="1" applyFill="1" applyBorder="1" applyAlignment="1">
      <alignment horizontal="left" vertical="center"/>
    </xf>
    <xf numFmtId="0" fontId="21" fillId="0" borderId="24" xfId="3" applyNumberFormat="1" applyFont="1" applyFill="1" applyBorder="1" applyAlignment="1" applyProtection="1">
      <alignment horizontal="left" vertical="center"/>
    </xf>
    <xf numFmtId="0" fontId="22" fillId="0" borderId="24" xfId="0" applyFont="1" applyBorder="1"/>
    <xf numFmtId="0" fontId="16" fillId="0" borderId="25" xfId="0" applyFont="1" applyBorder="1"/>
    <xf numFmtId="0" fontId="16" fillId="0" borderId="26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6" fillId="0" borderId="27" xfId="0" applyFont="1" applyBorder="1" applyAlignment="1">
      <alignment horizontal="left" wrapText="1"/>
    </xf>
    <xf numFmtId="0" fontId="16" fillId="0" borderId="28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6" fillId="0" borderId="29" xfId="0" applyFont="1" applyBorder="1" applyAlignment="1">
      <alignment horizontal="left" wrapText="1"/>
    </xf>
    <xf numFmtId="0" fontId="22" fillId="0" borderId="23" xfId="0" applyFont="1" applyBorder="1" applyAlignment="1">
      <alignment horizontal="left"/>
    </xf>
    <xf numFmtId="0" fontId="16" fillId="0" borderId="24" xfId="0" applyFont="1" applyBorder="1"/>
    <xf numFmtId="0" fontId="16" fillId="0" borderId="28" xfId="0" applyFont="1" applyBorder="1"/>
    <xf numFmtId="0" fontId="16" fillId="0" borderId="3" xfId="0" applyFont="1" applyBorder="1"/>
    <xf numFmtId="0" fontId="16" fillId="0" borderId="29" xfId="0" applyFont="1" applyBorder="1"/>
    <xf numFmtId="0" fontId="20" fillId="0" borderId="14" xfId="3" applyNumberFormat="1" applyFont="1" applyFill="1" applyBorder="1" applyAlignment="1" applyProtection="1">
      <alignment horizontal="right" vertical="center" wrapText="1"/>
    </xf>
  </cellXfs>
  <cellStyles count="4">
    <cellStyle name="Čárka" xfId="3" builtinId="3"/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5"/>
  <sheetViews>
    <sheetView workbookViewId="0">
      <selection activeCell="H7" sqref="H7"/>
    </sheetView>
  </sheetViews>
  <sheetFormatPr defaultRowHeight="15" x14ac:dyDescent="0.25"/>
  <cols>
    <col min="1" max="1" width="4.42578125" bestFit="1" customWidth="1"/>
    <col min="2" max="2" width="10" bestFit="1" customWidth="1"/>
    <col min="3" max="3" width="7.140625" bestFit="1" customWidth="1"/>
    <col min="4" max="4" width="53.5703125" customWidth="1"/>
    <col min="5" max="5" width="13.28515625" hidden="1" customWidth="1"/>
    <col min="6" max="6" width="13" customWidth="1"/>
  </cols>
  <sheetData>
    <row r="1" spans="1:6" x14ac:dyDescent="0.25">
      <c r="A1" s="76" t="s">
        <v>0</v>
      </c>
      <c r="B1" s="76"/>
      <c r="C1" s="76"/>
      <c r="D1" s="76"/>
      <c r="E1" s="76"/>
      <c r="F1" s="76"/>
    </row>
    <row r="2" spans="1:6" ht="15.75" thickBot="1" x14ac:dyDescent="0.3">
      <c r="A2" s="1"/>
      <c r="B2" s="1"/>
      <c r="C2" s="1"/>
      <c r="D2" s="1"/>
      <c r="E2" s="1"/>
      <c r="F2" s="1"/>
    </row>
    <row r="3" spans="1:6" ht="26.25" thickBot="1" x14ac:dyDescent="0.3">
      <c r="A3" s="79" t="s">
        <v>1</v>
      </c>
      <c r="B3" s="79" t="s">
        <v>2</v>
      </c>
      <c r="C3" s="59" t="s">
        <v>3</v>
      </c>
      <c r="D3" s="77" t="s">
        <v>4</v>
      </c>
      <c r="E3" s="77" t="s">
        <v>5</v>
      </c>
      <c r="F3" s="74" t="s">
        <v>6</v>
      </c>
    </row>
    <row r="4" spans="1:6" ht="15.75" thickBot="1" x14ac:dyDescent="0.3">
      <c r="A4" s="78"/>
      <c r="B4" s="78" t="s">
        <v>7</v>
      </c>
      <c r="C4" s="60" t="s">
        <v>8</v>
      </c>
      <c r="D4" s="78"/>
      <c r="E4" s="78"/>
      <c r="F4" s="75"/>
    </row>
    <row r="5" spans="1:6" ht="16.5" thickBot="1" x14ac:dyDescent="0.3">
      <c r="A5" s="27">
        <v>1</v>
      </c>
      <c r="B5" s="23" t="s">
        <v>9</v>
      </c>
      <c r="C5" s="24">
        <v>5</v>
      </c>
      <c r="D5" s="25" t="s">
        <v>10</v>
      </c>
      <c r="E5" s="26">
        <v>29278501.669999998</v>
      </c>
      <c r="F5" s="61">
        <v>29279</v>
      </c>
    </row>
    <row r="6" spans="1:6" ht="15.75" thickBot="1" x14ac:dyDescent="0.3">
      <c r="A6" s="18">
        <v>2</v>
      </c>
      <c r="B6" s="19" t="s">
        <v>11</v>
      </c>
      <c r="C6" s="28">
        <v>50</v>
      </c>
      <c r="D6" s="29" t="s">
        <v>12</v>
      </c>
      <c r="E6" s="30">
        <v>2059089</v>
      </c>
      <c r="F6" s="62">
        <v>2059</v>
      </c>
    </row>
    <row r="7" spans="1:6" ht="15.75" thickBot="1" x14ac:dyDescent="0.3">
      <c r="A7" s="31">
        <v>3</v>
      </c>
      <c r="B7" s="32" t="s">
        <v>13</v>
      </c>
      <c r="C7" s="33">
        <v>501</v>
      </c>
      <c r="D7" s="34" t="s">
        <v>14</v>
      </c>
      <c r="E7" s="35">
        <v>1619089</v>
      </c>
      <c r="F7" s="63">
        <v>1619</v>
      </c>
    </row>
    <row r="8" spans="1:6" ht="15.75" thickBot="1" x14ac:dyDescent="0.3">
      <c r="A8" s="16">
        <v>4</v>
      </c>
      <c r="B8" s="14"/>
      <c r="C8" s="4">
        <v>5011</v>
      </c>
      <c r="D8" s="5" t="s">
        <v>15</v>
      </c>
      <c r="E8" s="6">
        <v>0</v>
      </c>
      <c r="F8" s="64">
        <v>0</v>
      </c>
    </row>
    <row r="9" spans="1:6" ht="15.75" thickBot="1" x14ac:dyDescent="0.3">
      <c r="A9" s="16">
        <v>5</v>
      </c>
      <c r="B9" s="14"/>
      <c r="C9" s="4">
        <v>5012</v>
      </c>
      <c r="D9" s="5" t="s">
        <v>16</v>
      </c>
      <c r="E9" s="6">
        <v>20000</v>
      </c>
      <c r="F9" s="64">
        <v>20</v>
      </c>
    </row>
    <row r="10" spans="1:6" ht="15.75" thickBot="1" x14ac:dyDescent="0.3">
      <c r="A10" s="16">
        <v>6</v>
      </c>
      <c r="B10" s="14"/>
      <c r="C10" s="4">
        <v>5013</v>
      </c>
      <c r="D10" s="5" t="s">
        <v>17</v>
      </c>
      <c r="E10" s="6">
        <v>400000</v>
      </c>
      <c r="F10" s="64">
        <v>400</v>
      </c>
    </row>
    <row r="11" spans="1:6" ht="15.75" thickBot="1" x14ac:dyDescent="0.3">
      <c r="A11" s="16">
        <v>7</v>
      </c>
      <c r="B11" s="14"/>
      <c r="C11" s="4">
        <v>5014</v>
      </c>
      <c r="D11" s="5" t="s">
        <v>18</v>
      </c>
      <c r="E11" s="6">
        <v>250000</v>
      </c>
      <c r="F11" s="64">
        <v>250</v>
      </c>
    </row>
    <row r="12" spans="1:6" ht="15.75" thickBot="1" x14ac:dyDescent="0.3">
      <c r="A12" s="16">
        <v>8</v>
      </c>
      <c r="B12" s="14"/>
      <c r="C12" s="4">
        <v>5015</v>
      </c>
      <c r="D12" s="5" t="s">
        <v>19</v>
      </c>
      <c r="E12" s="6">
        <v>949089</v>
      </c>
      <c r="F12" s="64">
        <v>949</v>
      </c>
    </row>
    <row r="13" spans="1:6" ht="15.75" thickBot="1" x14ac:dyDescent="0.3">
      <c r="A13" s="16">
        <v>9</v>
      </c>
      <c r="B13" s="14"/>
      <c r="C13" s="4">
        <v>5018</v>
      </c>
      <c r="D13" s="5" t="s">
        <v>20</v>
      </c>
      <c r="E13" s="6">
        <v>0</v>
      </c>
      <c r="F13" s="64">
        <v>0</v>
      </c>
    </row>
    <row r="14" spans="1:6" ht="15.75" thickBot="1" x14ac:dyDescent="0.3">
      <c r="A14" s="31">
        <v>10</v>
      </c>
      <c r="B14" s="32" t="s">
        <v>21</v>
      </c>
      <c r="C14" s="33">
        <v>502</v>
      </c>
      <c r="D14" s="34" t="s">
        <v>22</v>
      </c>
      <c r="E14" s="35">
        <v>185000</v>
      </c>
      <c r="F14" s="63">
        <v>185</v>
      </c>
    </row>
    <row r="15" spans="1:6" ht="15.75" thickBot="1" x14ac:dyDescent="0.3">
      <c r="A15" s="31">
        <v>11</v>
      </c>
      <c r="B15" s="32" t="s">
        <v>23</v>
      </c>
      <c r="C15" s="33">
        <v>503</v>
      </c>
      <c r="D15" s="34" t="s">
        <v>24</v>
      </c>
      <c r="E15" s="35">
        <v>255000</v>
      </c>
      <c r="F15" s="63">
        <v>255</v>
      </c>
    </row>
    <row r="16" spans="1:6" ht="15.75" thickBot="1" x14ac:dyDescent="0.3">
      <c r="A16" s="16">
        <v>12</v>
      </c>
      <c r="B16" s="14"/>
      <c r="C16" s="7">
        <v>5031</v>
      </c>
      <c r="D16" s="5" t="s">
        <v>25</v>
      </c>
      <c r="E16" s="6">
        <v>55000</v>
      </c>
      <c r="F16" s="64">
        <v>55</v>
      </c>
    </row>
    <row r="17" spans="1:6" ht="15.75" thickBot="1" x14ac:dyDescent="0.3">
      <c r="A17" s="16">
        <v>13</v>
      </c>
      <c r="B17" s="14"/>
      <c r="C17" s="7">
        <v>5032</v>
      </c>
      <c r="D17" s="5" t="s">
        <v>26</v>
      </c>
      <c r="E17" s="6">
        <v>0</v>
      </c>
      <c r="F17" s="64">
        <v>0</v>
      </c>
    </row>
    <row r="18" spans="1:6" ht="15.75" thickBot="1" x14ac:dyDescent="0.3">
      <c r="A18" s="16">
        <v>14</v>
      </c>
      <c r="B18" s="14"/>
      <c r="C18" s="7">
        <v>5033</v>
      </c>
      <c r="D18" s="5" t="s">
        <v>27</v>
      </c>
      <c r="E18" s="6">
        <v>200000</v>
      </c>
      <c r="F18" s="64">
        <v>200</v>
      </c>
    </row>
    <row r="19" spans="1:6" ht="15.75" thickBot="1" x14ac:dyDescent="0.3">
      <c r="A19" s="31">
        <v>15</v>
      </c>
      <c r="B19" s="32" t="s">
        <v>28</v>
      </c>
      <c r="C19" s="33">
        <v>504</v>
      </c>
      <c r="D19" s="34" t="s">
        <v>29</v>
      </c>
      <c r="E19" s="35">
        <v>0</v>
      </c>
      <c r="F19" s="63">
        <v>0</v>
      </c>
    </row>
    <row r="20" spans="1:6" ht="15.75" thickBot="1" x14ac:dyDescent="0.3">
      <c r="A20" s="18">
        <v>16</v>
      </c>
      <c r="B20" s="19" t="s">
        <v>30</v>
      </c>
      <c r="C20" s="28">
        <v>51</v>
      </c>
      <c r="D20" s="29" t="s">
        <v>31</v>
      </c>
      <c r="E20" s="30">
        <v>4133992.95</v>
      </c>
      <c r="F20" s="62">
        <v>4134</v>
      </c>
    </row>
    <row r="21" spans="1:6" ht="15.75" thickBot="1" x14ac:dyDescent="0.3">
      <c r="A21" s="31">
        <v>17</v>
      </c>
      <c r="B21" s="32" t="s">
        <v>32</v>
      </c>
      <c r="C21" s="33">
        <v>511</v>
      </c>
      <c r="D21" s="34" t="s">
        <v>33</v>
      </c>
      <c r="E21" s="35">
        <v>150000</v>
      </c>
      <c r="F21" s="63">
        <v>150</v>
      </c>
    </row>
    <row r="22" spans="1:6" ht="15.75" thickBot="1" x14ac:dyDescent="0.3">
      <c r="A22" s="16">
        <v>18</v>
      </c>
      <c r="B22" s="14"/>
      <c r="C22" s="4">
        <v>5111</v>
      </c>
      <c r="D22" s="5" t="s">
        <v>34</v>
      </c>
      <c r="E22" s="6">
        <v>150000</v>
      </c>
      <c r="F22" s="64">
        <v>150</v>
      </c>
    </row>
    <row r="23" spans="1:6" ht="15.75" thickBot="1" x14ac:dyDescent="0.3">
      <c r="A23" s="16">
        <v>19</v>
      </c>
      <c r="B23" s="14"/>
      <c r="C23" s="4">
        <v>5112</v>
      </c>
      <c r="D23" s="5" t="s">
        <v>35</v>
      </c>
      <c r="E23" s="6">
        <v>0</v>
      </c>
      <c r="F23" s="64">
        <v>0</v>
      </c>
    </row>
    <row r="24" spans="1:6" ht="15.75" thickBot="1" x14ac:dyDescent="0.3">
      <c r="A24" s="31">
        <v>20</v>
      </c>
      <c r="B24" s="32" t="s">
        <v>36</v>
      </c>
      <c r="C24" s="33">
        <v>512</v>
      </c>
      <c r="D24" s="34" t="s">
        <v>37</v>
      </c>
      <c r="E24" s="35">
        <v>493000</v>
      </c>
      <c r="F24" s="63">
        <v>493</v>
      </c>
    </row>
    <row r="25" spans="1:6" ht="15.75" thickBot="1" x14ac:dyDescent="0.3">
      <c r="A25" s="16">
        <v>21</v>
      </c>
      <c r="B25" s="14"/>
      <c r="C25" s="7">
        <v>5121</v>
      </c>
      <c r="D25" s="5" t="s">
        <v>38</v>
      </c>
      <c r="E25" s="6">
        <v>50000</v>
      </c>
      <c r="F25" s="64">
        <v>50</v>
      </c>
    </row>
    <row r="26" spans="1:6" ht="15.75" thickBot="1" x14ac:dyDescent="0.3">
      <c r="A26" s="16">
        <v>22</v>
      </c>
      <c r="B26" s="14"/>
      <c r="C26" s="7">
        <v>5122</v>
      </c>
      <c r="D26" s="5" t="s">
        <v>39</v>
      </c>
      <c r="E26" s="6">
        <v>443000</v>
      </c>
      <c r="F26" s="64">
        <v>443</v>
      </c>
    </row>
    <row r="27" spans="1:6" ht="15.75" thickBot="1" x14ac:dyDescent="0.3">
      <c r="A27" s="31">
        <v>23</v>
      </c>
      <c r="B27" s="32" t="s">
        <v>40</v>
      </c>
      <c r="C27" s="33">
        <v>513</v>
      </c>
      <c r="D27" s="34" t="s">
        <v>41</v>
      </c>
      <c r="E27" s="35">
        <v>100000</v>
      </c>
      <c r="F27" s="63">
        <v>100</v>
      </c>
    </row>
    <row r="28" spans="1:6" ht="15.75" thickBot="1" x14ac:dyDescent="0.3">
      <c r="A28" s="31">
        <v>24</v>
      </c>
      <c r="B28" s="32" t="s">
        <v>42</v>
      </c>
      <c r="C28" s="33">
        <v>514</v>
      </c>
      <c r="D28" s="34" t="s">
        <v>43</v>
      </c>
      <c r="E28" s="35">
        <v>0</v>
      </c>
      <c r="F28" s="63">
        <v>0</v>
      </c>
    </row>
    <row r="29" spans="1:6" ht="15.75" thickBot="1" x14ac:dyDescent="0.3">
      <c r="A29" s="31">
        <v>25</v>
      </c>
      <c r="B29" s="32" t="s">
        <v>44</v>
      </c>
      <c r="C29" s="33">
        <v>518</v>
      </c>
      <c r="D29" s="34" t="s">
        <v>45</v>
      </c>
      <c r="E29" s="35">
        <v>3390992.95</v>
      </c>
      <c r="F29" s="63">
        <v>3391</v>
      </c>
    </row>
    <row r="30" spans="1:6" ht="15.75" thickBot="1" x14ac:dyDescent="0.3">
      <c r="A30" s="16">
        <v>26</v>
      </c>
      <c r="B30" s="14"/>
      <c r="C30" s="7">
        <v>5181</v>
      </c>
      <c r="D30" s="5" t="s">
        <v>46</v>
      </c>
      <c r="E30" s="6">
        <v>25000</v>
      </c>
      <c r="F30" s="64">
        <v>25</v>
      </c>
    </row>
    <row r="31" spans="1:6" ht="15.75" thickBot="1" x14ac:dyDescent="0.3">
      <c r="A31" s="16">
        <v>27</v>
      </c>
      <c r="B31" s="14"/>
      <c r="C31" s="7">
        <v>5182</v>
      </c>
      <c r="D31" s="2" t="s">
        <v>47</v>
      </c>
      <c r="E31" s="3">
        <v>0</v>
      </c>
      <c r="F31" s="64">
        <v>0</v>
      </c>
    </row>
    <row r="32" spans="1:6" ht="15.75" thickBot="1" x14ac:dyDescent="0.3">
      <c r="A32" s="16">
        <v>28</v>
      </c>
      <c r="B32" s="14"/>
      <c r="C32" s="7">
        <v>5183</v>
      </c>
      <c r="D32" s="2" t="s">
        <v>48</v>
      </c>
      <c r="E32" s="3">
        <v>85000</v>
      </c>
      <c r="F32" s="64">
        <v>85</v>
      </c>
    </row>
    <row r="33" spans="1:6" ht="15.75" thickBot="1" x14ac:dyDescent="0.3">
      <c r="A33" s="16">
        <v>29</v>
      </c>
      <c r="B33" s="14"/>
      <c r="C33" s="7">
        <v>5184</v>
      </c>
      <c r="D33" s="2" t="s">
        <v>49</v>
      </c>
      <c r="E33" s="3">
        <v>0</v>
      </c>
      <c r="F33" s="64">
        <v>0</v>
      </c>
    </row>
    <row r="34" spans="1:6" ht="15.75" thickBot="1" x14ac:dyDescent="0.3">
      <c r="A34" s="16">
        <v>30</v>
      </c>
      <c r="B34" s="14"/>
      <c r="C34" s="7">
        <v>5185</v>
      </c>
      <c r="D34" s="2" t="s">
        <v>50</v>
      </c>
      <c r="E34" s="3">
        <v>20000</v>
      </c>
      <c r="F34" s="64">
        <v>20</v>
      </c>
    </row>
    <row r="35" spans="1:6" ht="15.75" thickBot="1" x14ac:dyDescent="0.3">
      <c r="A35" s="16">
        <v>31</v>
      </c>
      <c r="B35" s="14"/>
      <c r="C35" s="7">
        <v>5186</v>
      </c>
      <c r="D35" s="5" t="s">
        <v>51</v>
      </c>
      <c r="E35" s="6">
        <v>47000</v>
      </c>
      <c r="F35" s="64">
        <v>47</v>
      </c>
    </row>
    <row r="36" spans="1:6" ht="15.75" thickBot="1" x14ac:dyDescent="0.3">
      <c r="A36" s="16">
        <v>32</v>
      </c>
      <c r="B36" s="14"/>
      <c r="C36" s="7">
        <v>5187</v>
      </c>
      <c r="D36" s="5" t="s">
        <v>52</v>
      </c>
      <c r="E36" s="6">
        <v>0</v>
      </c>
      <c r="F36" s="64">
        <v>0</v>
      </c>
    </row>
    <row r="37" spans="1:6" ht="15.75" thickBot="1" x14ac:dyDescent="0.3">
      <c r="A37" s="16">
        <v>33</v>
      </c>
      <c r="B37" s="14"/>
      <c r="C37" s="7">
        <v>5188</v>
      </c>
      <c r="D37" s="5" t="s">
        <v>53</v>
      </c>
      <c r="E37" s="6">
        <v>0</v>
      </c>
      <c r="F37" s="64">
        <v>0</v>
      </c>
    </row>
    <row r="38" spans="1:6" ht="15.75" thickBot="1" x14ac:dyDescent="0.3">
      <c r="A38" s="16">
        <v>34</v>
      </c>
      <c r="B38" s="14"/>
      <c r="C38" s="7">
        <v>5189</v>
      </c>
      <c r="D38" s="2" t="s">
        <v>54</v>
      </c>
      <c r="E38" s="3">
        <v>3213992.95</v>
      </c>
      <c r="F38" s="64">
        <v>3214</v>
      </c>
    </row>
    <row r="39" spans="1:6" ht="15.75" thickBot="1" x14ac:dyDescent="0.3">
      <c r="A39" s="18">
        <v>35</v>
      </c>
      <c r="B39" s="19" t="s">
        <v>55</v>
      </c>
      <c r="C39" s="28">
        <v>52</v>
      </c>
      <c r="D39" s="29" t="s">
        <v>56</v>
      </c>
      <c r="E39" s="30">
        <v>22196419.719999999</v>
      </c>
      <c r="F39" s="62">
        <v>22196</v>
      </c>
    </row>
    <row r="40" spans="1:6" ht="15.75" thickBot="1" x14ac:dyDescent="0.3">
      <c r="A40" s="31">
        <v>36</v>
      </c>
      <c r="B40" s="32" t="s">
        <v>57</v>
      </c>
      <c r="C40" s="33">
        <v>521</v>
      </c>
      <c r="D40" s="36" t="s">
        <v>58</v>
      </c>
      <c r="E40" s="37">
        <v>16239896</v>
      </c>
      <c r="F40" s="63">
        <v>16240</v>
      </c>
    </row>
    <row r="41" spans="1:6" ht="15.75" thickBot="1" x14ac:dyDescent="0.3">
      <c r="A41" s="16">
        <v>37</v>
      </c>
      <c r="B41" s="14"/>
      <c r="C41" s="4">
        <v>5211</v>
      </c>
      <c r="D41" s="5" t="s">
        <v>59</v>
      </c>
      <c r="E41" s="6">
        <v>14851252</v>
      </c>
      <c r="F41" s="64">
        <v>14851</v>
      </c>
    </row>
    <row r="42" spans="1:6" ht="15.75" thickBot="1" x14ac:dyDescent="0.3">
      <c r="A42" s="16">
        <v>38</v>
      </c>
      <c r="B42" s="14"/>
      <c r="C42" s="4">
        <v>5212</v>
      </c>
      <c r="D42" s="5" t="s">
        <v>60</v>
      </c>
      <c r="E42" s="6">
        <v>1281644</v>
      </c>
      <c r="F42" s="64">
        <v>1282</v>
      </c>
    </row>
    <row r="43" spans="1:6" ht="15.75" thickBot="1" x14ac:dyDescent="0.3">
      <c r="A43" s="16">
        <v>39</v>
      </c>
      <c r="B43" s="14"/>
      <c r="C43" s="4">
        <v>5213</v>
      </c>
      <c r="D43" s="2" t="s">
        <v>61</v>
      </c>
      <c r="E43" s="3">
        <v>0</v>
      </c>
      <c r="F43" s="64">
        <v>0</v>
      </c>
    </row>
    <row r="44" spans="1:6" ht="15.75" thickBot="1" x14ac:dyDescent="0.3">
      <c r="A44" s="16">
        <v>40</v>
      </c>
      <c r="B44" s="14"/>
      <c r="C44" s="4">
        <v>5214</v>
      </c>
      <c r="D44" s="5" t="s">
        <v>62</v>
      </c>
      <c r="E44" s="6">
        <v>0</v>
      </c>
      <c r="F44" s="64">
        <v>0</v>
      </c>
    </row>
    <row r="45" spans="1:6" ht="15.75" thickBot="1" x14ac:dyDescent="0.3">
      <c r="A45" s="16">
        <v>41</v>
      </c>
      <c r="B45" s="14"/>
      <c r="C45" s="4">
        <v>5215</v>
      </c>
      <c r="D45" s="5" t="s">
        <v>63</v>
      </c>
      <c r="E45" s="6">
        <v>0</v>
      </c>
      <c r="F45" s="64">
        <v>0</v>
      </c>
    </row>
    <row r="46" spans="1:6" ht="15.75" thickBot="1" x14ac:dyDescent="0.3">
      <c r="A46" s="16">
        <v>42</v>
      </c>
      <c r="B46" s="14"/>
      <c r="C46" s="4">
        <v>5216</v>
      </c>
      <c r="D46" s="5" t="s">
        <v>64</v>
      </c>
      <c r="E46" s="6">
        <v>107000</v>
      </c>
      <c r="F46" s="64">
        <v>107</v>
      </c>
    </row>
    <row r="47" spans="1:6" ht="15.75" thickBot="1" x14ac:dyDescent="0.3">
      <c r="A47" s="31">
        <v>43</v>
      </c>
      <c r="B47" s="32" t="s">
        <v>65</v>
      </c>
      <c r="C47" s="56">
        <v>523</v>
      </c>
      <c r="D47" s="34" t="s">
        <v>66</v>
      </c>
      <c r="E47" s="35">
        <v>25000</v>
      </c>
      <c r="F47" s="63">
        <v>25</v>
      </c>
    </row>
    <row r="48" spans="1:6" ht="15.75" thickBot="1" x14ac:dyDescent="0.3">
      <c r="A48" s="16">
        <v>44</v>
      </c>
      <c r="B48" s="14"/>
      <c r="C48" s="4">
        <v>5231</v>
      </c>
      <c r="D48" s="5" t="s">
        <v>67</v>
      </c>
      <c r="E48" s="6">
        <v>25000</v>
      </c>
      <c r="F48" s="64">
        <v>25</v>
      </c>
    </row>
    <row r="49" spans="1:6" ht="15.75" thickBot="1" x14ac:dyDescent="0.3">
      <c r="A49" s="16">
        <v>45</v>
      </c>
      <c r="B49" s="14"/>
      <c r="C49" s="4">
        <v>5232</v>
      </c>
      <c r="D49" s="5" t="s">
        <v>68</v>
      </c>
      <c r="E49" s="6">
        <v>0</v>
      </c>
      <c r="F49" s="64">
        <v>0</v>
      </c>
    </row>
    <row r="50" spans="1:6" ht="15.75" thickBot="1" x14ac:dyDescent="0.3">
      <c r="A50" s="31">
        <v>46</v>
      </c>
      <c r="B50" s="32" t="s">
        <v>69</v>
      </c>
      <c r="C50" s="33">
        <v>524</v>
      </c>
      <c r="D50" s="34" t="s">
        <v>70</v>
      </c>
      <c r="E50" s="35">
        <v>5049425.68</v>
      </c>
      <c r="F50" s="63">
        <v>5049</v>
      </c>
    </row>
    <row r="51" spans="1:6" ht="15.75" thickBot="1" x14ac:dyDescent="0.3">
      <c r="A51" s="16">
        <v>47</v>
      </c>
      <c r="B51" s="14"/>
      <c r="C51" s="4">
        <v>5241</v>
      </c>
      <c r="D51" s="2" t="s">
        <v>71</v>
      </c>
      <c r="E51" s="6">
        <v>1336612.68</v>
      </c>
      <c r="F51" s="64">
        <v>1337</v>
      </c>
    </row>
    <row r="52" spans="1:6" ht="15.75" thickBot="1" x14ac:dyDescent="0.3">
      <c r="A52" s="16">
        <v>48</v>
      </c>
      <c r="B52" s="14"/>
      <c r="C52" s="4">
        <v>5242</v>
      </c>
      <c r="D52" s="2" t="s">
        <v>72</v>
      </c>
      <c r="E52" s="6">
        <v>3712813</v>
      </c>
      <c r="F52" s="64">
        <v>3713</v>
      </c>
    </row>
    <row r="53" spans="1:6" ht="15.75" thickBot="1" x14ac:dyDescent="0.3">
      <c r="A53" s="16">
        <v>49</v>
      </c>
      <c r="B53" s="14"/>
      <c r="C53" s="4">
        <v>5243</v>
      </c>
      <c r="D53" s="2" t="s">
        <v>73</v>
      </c>
      <c r="E53" s="6">
        <v>0</v>
      </c>
      <c r="F53" s="64">
        <v>0</v>
      </c>
    </row>
    <row r="54" spans="1:6" ht="15.75" thickBot="1" x14ac:dyDescent="0.3">
      <c r="A54" s="31">
        <v>50</v>
      </c>
      <c r="B54" s="32" t="s">
        <v>74</v>
      </c>
      <c r="C54" s="33">
        <v>527</v>
      </c>
      <c r="D54" s="34" t="s">
        <v>75</v>
      </c>
      <c r="E54" s="35">
        <v>592025.04</v>
      </c>
      <c r="F54" s="63">
        <v>592</v>
      </c>
    </row>
    <row r="55" spans="1:6" ht="15.75" thickBot="1" x14ac:dyDescent="0.3">
      <c r="A55" s="16">
        <v>51</v>
      </c>
      <c r="B55" s="14"/>
      <c r="C55" s="7">
        <v>5271</v>
      </c>
      <c r="D55" s="5" t="s">
        <v>76</v>
      </c>
      <c r="E55" s="6">
        <v>297025.03999999998</v>
      </c>
      <c r="F55" s="64">
        <v>297</v>
      </c>
    </row>
    <row r="56" spans="1:6" ht="15.75" thickBot="1" x14ac:dyDescent="0.3">
      <c r="A56" s="16">
        <v>52</v>
      </c>
      <c r="B56" s="14"/>
      <c r="C56" s="7">
        <v>5272</v>
      </c>
      <c r="D56" s="5" t="s">
        <v>77</v>
      </c>
      <c r="E56" s="6">
        <v>295000</v>
      </c>
      <c r="F56" s="64">
        <v>295</v>
      </c>
    </row>
    <row r="57" spans="1:6" ht="15.75" thickBot="1" x14ac:dyDescent="0.3">
      <c r="A57" s="31">
        <v>53</v>
      </c>
      <c r="B57" s="32" t="s">
        <v>78</v>
      </c>
      <c r="C57" s="33">
        <v>528</v>
      </c>
      <c r="D57" s="34" t="s">
        <v>79</v>
      </c>
      <c r="E57" s="35">
        <v>290073</v>
      </c>
      <c r="F57" s="63">
        <v>290</v>
      </c>
    </row>
    <row r="58" spans="1:6" ht="15.75" thickBot="1" x14ac:dyDescent="0.3">
      <c r="A58" s="18">
        <v>54</v>
      </c>
      <c r="B58" s="19" t="s">
        <v>80</v>
      </c>
      <c r="C58" s="28">
        <v>53</v>
      </c>
      <c r="D58" s="29" t="s">
        <v>81</v>
      </c>
      <c r="E58" s="30">
        <v>94000</v>
      </c>
      <c r="F58" s="62">
        <v>94</v>
      </c>
    </row>
    <row r="59" spans="1:6" ht="15.75" thickBot="1" x14ac:dyDescent="0.3">
      <c r="A59" s="31">
        <v>55</v>
      </c>
      <c r="B59" s="32" t="s">
        <v>82</v>
      </c>
      <c r="C59" s="33">
        <v>531</v>
      </c>
      <c r="D59" s="34" t="s">
        <v>83</v>
      </c>
      <c r="E59" s="35">
        <v>3000</v>
      </c>
      <c r="F59" s="63">
        <v>3</v>
      </c>
    </row>
    <row r="60" spans="1:6" ht="15.75" thickBot="1" x14ac:dyDescent="0.3">
      <c r="A60" s="31">
        <v>56</v>
      </c>
      <c r="B60" s="32" t="s">
        <v>84</v>
      </c>
      <c r="C60" s="33">
        <v>532</v>
      </c>
      <c r="D60" s="34" t="s">
        <v>85</v>
      </c>
      <c r="E60" s="35">
        <v>1000</v>
      </c>
      <c r="F60" s="63">
        <v>1</v>
      </c>
    </row>
    <row r="61" spans="1:6" ht="15.75" thickBot="1" x14ac:dyDescent="0.3">
      <c r="A61" s="31">
        <v>57</v>
      </c>
      <c r="B61" s="32" t="s">
        <v>86</v>
      </c>
      <c r="C61" s="33">
        <v>538</v>
      </c>
      <c r="D61" s="34" t="s">
        <v>87</v>
      </c>
      <c r="E61" s="35">
        <v>90000</v>
      </c>
      <c r="F61" s="63">
        <v>90</v>
      </c>
    </row>
    <row r="62" spans="1:6" ht="15.75" thickBot="1" x14ac:dyDescent="0.3">
      <c r="A62" s="18">
        <v>58</v>
      </c>
      <c r="B62" s="19" t="s">
        <v>88</v>
      </c>
      <c r="C62" s="28">
        <v>54</v>
      </c>
      <c r="D62" s="29" t="s">
        <v>89</v>
      </c>
      <c r="E62" s="30">
        <v>175000</v>
      </c>
      <c r="F62" s="62">
        <v>175</v>
      </c>
    </row>
    <row r="63" spans="1:6" ht="15.75" thickBot="1" x14ac:dyDescent="0.3">
      <c r="A63" s="31">
        <v>59</v>
      </c>
      <c r="B63" s="32" t="s">
        <v>90</v>
      </c>
      <c r="C63" s="33">
        <v>541</v>
      </c>
      <c r="D63" s="34" t="s">
        <v>91</v>
      </c>
      <c r="E63" s="35">
        <v>0</v>
      </c>
      <c r="F63" s="63">
        <v>0</v>
      </c>
    </row>
    <row r="64" spans="1:6" ht="15.75" thickBot="1" x14ac:dyDescent="0.3">
      <c r="A64" s="31">
        <v>60</v>
      </c>
      <c r="B64" s="32" t="s">
        <v>92</v>
      </c>
      <c r="C64" s="33">
        <v>542</v>
      </c>
      <c r="D64" s="34" t="s">
        <v>93</v>
      </c>
      <c r="E64" s="35">
        <v>0</v>
      </c>
      <c r="F64" s="63">
        <v>0</v>
      </c>
    </row>
    <row r="65" spans="1:6" ht="15.75" thickBot="1" x14ac:dyDescent="0.3">
      <c r="A65" s="31">
        <v>61</v>
      </c>
      <c r="B65" s="32" t="s">
        <v>94</v>
      </c>
      <c r="C65" s="33">
        <v>543</v>
      </c>
      <c r="D65" s="34" t="s">
        <v>95</v>
      </c>
      <c r="E65" s="35">
        <v>0</v>
      </c>
      <c r="F65" s="63">
        <v>0</v>
      </c>
    </row>
    <row r="66" spans="1:6" ht="15.75" thickBot="1" x14ac:dyDescent="0.3">
      <c r="A66" s="31">
        <v>62</v>
      </c>
      <c r="B66" s="32" t="s">
        <v>96</v>
      </c>
      <c r="C66" s="33">
        <v>544</v>
      </c>
      <c r="D66" s="34" t="s">
        <v>97</v>
      </c>
      <c r="E66" s="35">
        <v>0</v>
      </c>
      <c r="F66" s="63">
        <v>0</v>
      </c>
    </row>
    <row r="67" spans="1:6" ht="15.75" thickBot="1" x14ac:dyDescent="0.3">
      <c r="A67" s="31">
        <v>63</v>
      </c>
      <c r="B67" s="32" t="s">
        <v>98</v>
      </c>
      <c r="C67" s="33">
        <v>545</v>
      </c>
      <c r="D67" s="34" t="s">
        <v>99</v>
      </c>
      <c r="E67" s="35">
        <v>10000</v>
      </c>
      <c r="F67" s="63">
        <v>10</v>
      </c>
    </row>
    <row r="68" spans="1:6" ht="15.75" thickBot="1" x14ac:dyDescent="0.3">
      <c r="A68" s="31">
        <v>64</v>
      </c>
      <c r="B68" s="32" t="s">
        <v>100</v>
      </c>
      <c r="C68" s="33">
        <v>546</v>
      </c>
      <c r="D68" s="34" t="s">
        <v>101</v>
      </c>
      <c r="E68" s="35">
        <v>0</v>
      </c>
      <c r="F68" s="63">
        <v>0</v>
      </c>
    </row>
    <row r="69" spans="1:6" ht="15.75" thickBot="1" x14ac:dyDescent="0.3">
      <c r="A69" s="31">
        <v>65</v>
      </c>
      <c r="B69" s="32" t="s">
        <v>102</v>
      </c>
      <c r="C69" s="33">
        <v>547</v>
      </c>
      <c r="D69" s="34" t="s">
        <v>103</v>
      </c>
      <c r="E69" s="35">
        <v>0</v>
      </c>
      <c r="F69" s="63">
        <v>0</v>
      </c>
    </row>
    <row r="70" spans="1:6" ht="15.75" thickBot="1" x14ac:dyDescent="0.3">
      <c r="A70" s="31">
        <v>66</v>
      </c>
      <c r="B70" s="32" t="s">
        <v>104</v>
      </c>
      <c r="C70" s="33">
        <v>548</v>
      </c>
      <c r="D70" s="34" t="s">
        <v>105</v>
      </c>
      <c r="E70" s="35">
        <v>0</v>
      </c>
      <c r="F70" s="63">
        <v>0</v>
      </c>
    </row>
    <row r="71" spans="1:6" ht="15.75" thickBot="1" x14ac:dyDescent="0.3">
      <c r="A71" s="31">
        <v>67</v>
      </c>
      <c r="B71" s="32" t="s">
        <v>106</v>
      </c>
      <c r="C71" s="33">
        <v>549</v>
      </c>
      <c r="D71" s="34" t="s">
        <v>107</v>
      </c>
      <c r="E71" s="35">
        <v>165000</v>
      </c>
      <c r="F71" s="63">
        <v>165</v>
      </c>
    </row>
    <row r="72" spans="1:6" ht="15.75" thickBot="1" x14ac:dyDescent="0.3">
      <c r="A72" s="46">
        <v>68</v>
      </c>
      <c r="B72" s="47"/>
      <c r="C72" s="48">
        <v>5491</v>
      </c>
      <c r="D72" s="57" t="s">
        <v>108</v>
      </c>
      <c r="E72" s="58">
        <v>145000</v>
      </c>
      <c r="F72" s="64">
        <v>145</v>
      </c>
    </row>
    <row r="73" spans="1:6" ht="15.75" thickBot="1" x14ac:dyDescent="0.3">
      <c r="A73" s="16">
        <v>69</v>
      </c>
      <c r="B73" s="14"/>
      <c r="C73" s="7">
        <v>54911</v>
      </c>
      <c r="D73" s="5" t="s">
        <v>109</v>
      </c>
      <c r="E73" s="6">
        <v>45000</v>
      </c>
      <c r="F73" s="64">
        <v>45</v>
      </c>
    </row>
    <row r="74" spans="1:6" ht="15.75" thickBot="1" x14ac:dyDescent="0.3">
      <c r="A74" s="16">
        <v>70</v>
      </c>
      <c r="B74" s="14"/>
      <c r="C74" s="7">
        <v>54912</v>
      </c>
      <c r="D74" s="5" t="s">
        <v>110</v>
      </c>
      <c r="E74" s="6">
        <v>100000</v>
      </c>
      <c r="F74" s="64">
        <v>100</v>
      </c>
    </row>
    <row r="75" spans="1:6" ht="15.75" thickBot="1" x14ac:dyDescent="0.3">
      <c r="A75" s="46">
        <v>71</v>
      </c>
      <c r="B75" s="47"/>
      <c r="C75" s="48">
        <v>5492</v>
      </c>
      <c r="D75" s="57" t="s">
        <v>111</v>
      </c>
      <c r="E75" s="58">
        <v>20000</v>
      </c>
      <c r="F75" s="64">
        <v>20</v>
      </c>
    </row>
    <row r="76" spans="1:6" ht="15.75" thickBot="1" x14ac:dyDescent="0.3">
      <c r="A76" s="31">
        <v>72</v>
      </c>
      <c r="B76" s="32"/>
      <c r="C76" s="65">
        <v>5493</v>
      </c>
      <c r="D76" s="44" t="s">
        <v>112</v>
      </c>
      <c r="E76" s="45">
        <v>0</v>
      </c>
      <c r="F76" s="63">
        <v>0</v>
      </c>
    </row>
    <row r="77" spans="1:6" ht="15.75" thickBot="1" x14ac:dyDescent="0.3">
      <c r="A77" s="16">
        <v>73</v>
      </c>
      <c r="B77" s="14"/>
      <c r="C77" s="7">
        <v>54931</v>
      </c>
      <c r="D77" s="5" t="s">
        <v>113</v>
      </c>
      <c r="E77" s="6">
        <v>0</v>
      </c>
      <c r="F77" s="64">
        <v>0</v>
      </c>
    </row>
    <row r="78" spans="1:6" ht="15.75" thickBot="1" x14ac:dyDescent="0.3">
      <c r="A78" s="16">
        <v>74</v>
      </c>
      <c r="B78" s="14"/>
      <c r="C78" s="7">
        <v>54932</v>
      </c>
      <c r="D78" s="5" t="s">
        <v>114</v>
      </c>
      <c r="E78" s="6">
        <v>0</v>
      </c>
      <c r="F78" s="64">
        <v>0</v>
      </c>
    </row>
    <row r="79" spans="1:6" ht="15.75" thickBot="1" x14ac:dyDescent="0.3">
      <c r="A79" s="16">
        <v>75</v>
      </c>
      <c r="B79" s="14"/>
      <c r="C79" s="7">
        <v>54933</v>
      </c>
      <c r="D79" s="5" t="s">
        <v>115</v>
      </c>
      <c r="E79" s="6">
        <v>0</v>
      </c>
      <c r="F79" s="64">
        <v>0</v>
      </c>
    </row>
    <row r="80" spans="1:6" ht="15.75" thickBot="1" x14ac:dyDescent="0.3">
      <c r="A80" s="16">
        <v>76</v>
      </c>
      <c r="B80" s="14"/>
      <c r="C80" s="7">
        <v>54934</v>
      </c>
      <c r="D80" s="5" t="s">
        <v>116</v>
      </c>
      <c r="E80" s="6">
        <v>0</v>
      </c>
      <c r="F80" s="64">
        <v>0</v>
      </c>
    </row>
    <row r="81" spans="1:6" ht="15.75" thickBot="1" x14ac:dyDescent="0.3">
      <c r="A81" s="31">
        <v>77</v>
      </c>
      <c r="B81" s="32"/>
      <c r="C81" s="65">
        <v>5499</v>
      </c>
      <c r="D81" s="44" t="s">
        <v>117</v>
      </c>
      <c r="E81" s="45">
        <v>0</v>
      </c>
      <c r="F81" s="63">
        <v>0</v>
      </c>
    </row>
    <row r="82" spans="1:6" ht="15.75" thickBot="1" x14ac:dyDescent="0.3">
      <c r="A82" s="18">
        <v>78</v>
      </c>
      <c r="B82" s="19" t="s">
        <v>118</v>
      </c>
      <c r="C82" s="28">
        <v>55</v>
      </c>
      <c r="D82" s="29" t="s">
        <v>119</v>
      </c>
      <c r="E82" s="30">
        <v>620000</v>
      </c>
      <c r="F82" s="62">
        <v>620</v>
      </c>
    </row>
    <row r="83" spans="1:6" ht="15.75" thickBot="1" x14ac:dyDescent="0.3">
      <c r="A83" s="31">
        <v>79</v>
      </c>
      <c r="B83" s="32" t="s">
        <v>120</v>
      </c>
      <c r="C83" s="33">
        <v>551</v>
      </c>
      <c r="D83" s="34" t="s">
        <v>121</v>
      </c>
      <c r="E83" s="35">
        <v>620000</v>
      </c>
      <c r="F83" s="63">
        <v>620</v>
      </c>
    </row>
    <row r="84" spans="1:6" ht="15.75" thickBot="1" x14ac:dyDescent="0.3">
      <c r="A84" s="16">
        <v>80</v>
      </c>
      <c r="B84" s="14"/>
      <c r="C84" s="7">
        <v>5511</v>
      </c>
      <c r="D84" s="5" t="s">
        <v>122</v>
      </c>
      <c r="E84" s="6">
        <v>540000</v>
      </c>
      <c r="F84" s="64">
        <v>540</v>
      </c>
    </row>
    <row r="85" spans="1:6" ht="15.75" thickBot="1" x14ac:dyDescent="0.3">
      <c r="A85" s="16">
        <v>81</v>
      </c>
      <c r="B85" s="14"/>
      <c r="C85" s="7">
        <v>5512</v>
      </c>
      <c r="D85" s="5" t="s">
        <v>123</v>
      </c>
      <c r="E85" s="6">
        <v>80000</v>
      </c>
      <c r="F85" s="64">
        <v>80</v>
      </c>
    </row>
    <row r="86" spans="1:6" ht="15.75" thickBot="1" x14ac:dyDescent="0.3">
      <c r="A86" s="16">
        <v>82</v>
      </c>
      <c r="B86" s="14"/>
      <c r="C86" s="7">
        <v>5513</v>
      </c>
      <c r="D86" s="5" t="s">
        <v>124</v>
      </c>
      <c r="E86" s="6">
        <v>0</v>
      </c>
      <c r="F86" s="64">
        <v>0</v>
      </c>
    </row>
    <row r="87" spans="1:6" ht="15.75" thickBot="1" x14ac:dyDescent="0.3">
      <c r="A87" s="16">
        <v>83</v>
      </c>
      <c r="B87" s="14"/>
      <c r="C87" s="7">
        <v>5514</v>
      </c>
      <c r="D87" s="5" t="s">
        <v>125</v>
      </c>
      <c r="E87" s="6">
        <v>0</v>
      </c>
      <c r="F87" s="64">
        <v>0</v>
      </c>
    </row>
    <row r="88" spans="1:6" ht="15.75" thickBot="1" x14ac:dyDescent="0.3">
      <c r="A88" s="31">
        <v>84</v>
      </c>
      <c r="B88" s="32" t="s">
        <v>126</v>
      </c>
      <c r="C88" s="33">
        <v>552</v>
      </c>
      <c r="D88" s="34" t="s">
        <v>127</v>
      </c>
      <c r="E88" s="35">
        <v>0</v>
      </c>
      <c r="F88" s="63">
        <v>0</v>
      </c>
    </row>
    <row r="89" spans="1:6" ht="15.75" thickBot="1" x14ac:dyDescent="0.3">
      <c r="A89" s="16">
        <v>85</v>
      </c>
      <c r="B89" s="14"/>
      <c r="C89" s="7">
        <v>5521</v>
      </c>
      <c r="D89" s="5" t="s">
        <v>128</v>
      </c>
      <c r="E89" s="6">
        <v>0</v>
      </c>
      <c r="F89" s="64">
        <v>0</v>
      </c>
    </row>
    <row r="90" spans="1:6" ht="15.75" thickBot="1" x14ac:dyDescent="0.3">
      <c r="A90" s="16">
        <v>86</v>
      </c>
      <c r="B90" s="14"/>
      <c r="C90" s="7">
        <v>5522</v>
      </c>
      <c r="D90" s="5" t="s">
        <v>129</v>
      </c>
      <c r="E90" s="6">
        <v>0</v>
      </c>
      <c r="F90" s="64">
        <v>0</v>
      </c>
    </row>
    <row r="91" spans="1:6" ht="15.75" thickBot="1" x14ac:dyDescent="0.3">
      <c r="A91" s="31">
        <v>87</v>
      </c>
      <c r="B91" s="32" t="s">
        <v>130</v>
      </c>
      <c r="C91" s="33">
        <v>553</v>
      </c>
      <c r="D91" s="34" t="s">
        <v>131</v>
      </c>
      <c r="E91" s="35">
        <v>0</v>
      </c>
      <c r="F91" s="63">
        <v>0</v>
      </c>
    </row>
    <row r="92" spans="1:6" ht="15.75" thickBot="1" x14ac:dyDescent="0.3">
      <c r="A92" s="31">
        <v>88</v>
      </c>
      <c r="B92" s="32" t="s">
        <v>132</v>
      </c>
      <c r="C92" s="33">
        <v>554</v>
      </c>
      <c r="D92" s="34" t="s">
        <v>133</v>
      </c>
      <c r="E92" s="35">
        <v>0</v>
      </c>
      <c r="F92" s="63">
        <v>0</v>
      </c>
    </row>
    <row r="93" spans="1:6" ht="15.75" thickBot="1" x14ac:dyDescent="0.3">
      <c r="A93" s="31">
        <v>89</v>
      </c>
      <c r="B93" s="32" t="s">
        <v>134</v>
      </c>
      <c r="C93" s="33">
        <v>556</v>
      </c>
      <c r="D93" s="34" t="s">
        <v>135</v>
      </c>
      <c r="E93" s="35">
        <v>0</v>
      </c>
      <c r="F93" s="63">
        <v>0</v>
      </c>
    </row>
    <row r="94" spans="1:6" ht="15.75" thickBot="1" x14ac:dyDescent="0.3">
      <c r="A94" s="31">
        <v>90</v>
      </c>
      <c r="B94" s="32" t="s">
        <v>136</v>
      </c>
      <c r="C94" s="33">
        <v>559</v>
      </c>
      <c r="D94" s="34" t="s">
        <v>137</v>
      </c>
      <c r="E94" s="35">
        <v>0</v>
      </c>
      <c r="F94" s="63">
        <v>0</v>
      </c>
    </row>
    <row r="95" spans="1:6" ht="15.75" thickBot="1" x14ac:dyDescent="0.3">
      <c r="A95" s="18">
        <v>91</v>
      </c>
      <c r="B95" s="19" t="s">
        <v>138</v>
      </c>
      <c r="C95" s="28">
        <v>58</v>
      </c>
      <c r="D95" s="29" t="s">
        <v>139</v>
      </c>
      <c r="E95" s="30">
        <v>0</v>
      </c>
      <c r="F95" s="62">
        <v>0</v>
      </c>
    </row>
    <row r="96" spans="1:6" ht="15.75" thickBot="1" x14ac:dyDescent="0.3">
      <c r="A96" s="31">
        <v>92</v>
      </c>
      <c r="B96" s="32" t="s">
        <v>140</v>
      </c>
      <c r="C96" s="33">
        <v>581</v>
      </c>
      <c r="D96" s="34" t="s">
        <v>141</v>
      </c>
      <c r="E96" s="35">
        <v>0</v>
      </c>
      <c r="F96" s="63">
        <v>0</v>
      </c>
    </row>
    <row r="97" spans="1:6" ht="15.75" thickBot="1" x14ac:dyDescent="0.3">
      <c r="A97" s="18">
        <v>93</v>
      </c>
      <c r="B97" s="19" t="s">
        <v>142</v>
      </c>
      <c r="C97" s="28">
        <v>59</v>
      </c>
      <c r="D97" s="29" t="s">
        <v>143</v>
      </c>
      <c r="E97" s="30">
        <v>0</v>
      </c>
      <c r="F97" s="62">
        <v>0</v>
      </c>
    </row>
    <row r="98" spans="1:6" ht="15.75" thickBot="1" x14ac:dyDescent="0.3">
      <c r="A98" s="31">
        <v>94</v>
      </c>
      <c r="B98" s="32" t="s">
        <v>144</v>
      </c>
      <c r="C98" s="33">
        <v>595</v>
      </c>
      <c r="D98" s="34" t="s">
        <v>145</v>
      </c>
      <c r="E98" s="35">
        <v>0</v>
      </c>
      <c r="F98" s="63">
        <v>0</v>
      </c>
    </row>
    <row r="99" spans="1:6" ht="15.75" thickBot="1" x14ac:dyDescent="0.3">
      <c r="A99" s="67"/>
      <c r="B99" s="68"/>
      <c r="C99" s="69"/>
      <c r="D99" s="70"/>
      <c r="E99" s="71"/>
      <c r="F99" s="72"/>
    </row>
    <row r="100" spans="1:6" ht="16.5" thickBot="1" x14ac:dyDescent="0.3">
      <c r="A100" s="22">
        <v>65</v>
      </c>
      <c r="B100" s="23" t="s">
        <v>146</v>
      </c>
      <c r="C100" s="24">
        <v>6</v>
      </c>
      <c r="D100" s="25" t="s">
        <v>147</v>
      </c>
      <c r="E100" s="26">
        <v>29278501.669999998</v>
      </c>
      <c r="F100" s="61">
        <v>29279</v>
      </c>
    </row>
    <row r="101" spans="1:6" ht="15.75" thickBot="1" x14ac:dyDescent="0.3">
      <c r="A101" s="18">
        <v>96</v>
      </c>
      <c r="B101" s="19" t="s">
        <v>148</v>
      </c>
      <c r="C101" s="28">
        <v>60</v>
      </c>
      <c r="D101" s="29" t="s">
        <v>149</v>
      </c>
      <c r="E101" s="30">
        <v>796000</v>
      </c>
      <c r="F101" s="62">
        <v>796</v>
      </c>
    </row>
    <row r="102" spans="1:6" ht="15.75" thickBot="1" x14ac:dyDescent="0.3">
      <c r="A102" s="31">
        <v>97</v>
      </c>
      <c r="B102" s="32" t="s">
        <v>150</v>
      </c>
      <c r="C102" s="33">
        <v>601</v>
      </c>
      <c r="D102" s="34" t="s">
        <v>151</v>
      </c>
      <c r="E102" s="35">
        <v>530000</v>
      </c>
      <c r="F102" s="63">
        <v>530</v>
      </c>
    </row>
    <row r="103" spans="1:6" ht="15.75" thickBot="1" x14ac:dyDescent="0.3">
      <c r="A103" s="16">
        <v>98</v>
      </c>
      <c r="B103" s="14"/>
      <c r="C103" s="7">
        <v>6011</v>
      </c>
      <c r="D103" s="5" t="s">
        <v>152</v>
      </c>
      <c r="E103" s="6">
        <v>310000</v>
      </c>
      <c r="F103" s="64">
        <v>310</v>
      </c>
    </row>
    <row r="104" spans="1:6" ht="15.75" thickBot="1" x14ac:dyDescent="0.3">
      <c r="A104" s="16">
        <v>99</v>
      </c>
      <c r="B104" s="14"/>
      <c r="C104" s="7">
        <v>6012</v>
      </c>
      <c r="D104" s="5" t="s">
        <v>153</v>
      </c>
      <c r="E104" s="6">
        <v>220000</v>
      </c>
      <c r="F104" s="64">
        <v>50</v>
      </c>
    </row>
    <row r="105" spans="1:6" ht="15.75" thickBot="1" x14ac:dyDescent="0.3">
      <c r="A105" s="16">
        <v>100</v>
      </c>
      <c r="B105" s="14"/>
      <c r="C105" s="7">
        <v>6013</v>
      </c>
      <c r="D105" s="8" t="s">
        <v>154</v>
      </c>
      <c r="E105" s="9">
        <v>0</v>
      </c>
      <c r="F105" s="64">
        <v>0</v>
      </c>
    </row>
    <row r="106" spans="1:6" ht="15.75" thickBot="1" x14ac:dyDescent="0.3">
      <c r="A106" s="16">
        <v>101</v>
      </c>
      <c r="B106" s="14"/>
      <c r="C106" s="7">
        <v>6014</v>
      </c>
      <c r="D106" s="8" t="s">
        <v>155</v>
      </c>
      <c r="E106" s="9">
        <v>0</v>
      </c>
      <c r="F106" s="64">
        <v>0</v>
      </c>
    </row>
    <row r="107" spans="1:6" ht="15.75" thickBot="1" x14ac:dyDescent="0.3">
      <c r="A107" s="16">
        <v>102</v>
      </c>
      <c r="B107" s="14"/>
      <c r="C107" s="7">
        <v>6015</v>
      </c>
      <c r="D107" s="8" t="s">
        <v>156</v>
      </c>
      <c r="E107" s="9">
        <v>0</v>
      </c>
      <c r="F107" s="64">
        <v>0</v>
      </c>
    </row>
    <row r="108" spans="1:6" ht="15.75" thickBot="1" x14ac:dyDescent="0.3">
      <c r="A108" s="31">
        <v>103</v>
      </c>
      <c r="B108" s="32" t="s">
        <v>157</v>
      </c>
      <c r="C108" s="33">
        <v>602</v>
      </c>
      <c r="D108" s="34" t="s">
        <v>158</v>
      </c>
      <c r="E108" s="35">
        <v>266000</v>
      </c>
      <c r="F108" s="63">
        <v>266</v>
      </c>
    </row>
    <row r="109" spans="1:6" ht="15.75" thickBot="1" x14ac:dyDescent="0.3">
      <c r="A109" s="16">
        <v>104</v>
      </c>
      <c r="B109" s="14"/>
      <c r="C109" s="7">
        <v>6021</v>
      </c>
      <c r="D109" s="5" t="s">
        <v>159</v>
      </c>
      <c r="E109" s="6">
        <v>0</v>
      </c>
      <c r="F109" s="64">
        <v>0</v>
      </c>
    </row>
    <row r="110" spans="1:6" ht="15.75" thickBot="1" x14ac:dyDescent="0.3">
      <c r="A110" s="16">
        <v>105</v>
      </c>
      <c r="B110" s="14"/>
      <c r="C110" s="7">
        <v>6022</v>
      </c>
      <c r="D110" s="5" t="s">
        <v>160</v>
      </c>
      <c r="E110" s="6">
        <v>0</v>
      </c>
      <c r="F110" s="64">
        <v>0</v>
      </c>
    </row>
    <row r="111" spans="1:6" ht="15.75" thickBot="1" x14ac:dyDescent="0.3">
      <c r="A111" s="16">
        <v>106</v>
      </c>
      <c r="B111" s="14"/>
      <c r="C111" s="7">
        <v>6023</v>
      </c>
      <c r="D111" s="5" t="s">
        <v>161</v>
      </c>
      <c r="E111" s="6">
        <v>0</v>
      </c>
      <c r="F111" s="64">
        <v>0</v>
      </c>
    </row>
    <row r="112" spans="1:6" ht="15.75" thickBot="1" x14ac:dyDescent="0.3">
      <c r="A112" s="16">
        <v>107</v>
      </c>
      <c r="B112" s="14"/>
      <c r="C112" s="7">
        <v>6026</v>
      </c>
      <c r="D112" s="5" t="s">
        <v>162</v>
      </c>
      <c r="E112" s="6">
        <v>265000</v>
      </c>
      <c r="F112" s="64">
        <v>265</v>
      </c>
    </row>
    <row r="113" spans="1:6" ht="15.75" thickBot="1" x14ac:dyDescent="0.3">
      <c r="A113" s="16">
        <v>108</v>
      </c>
      <c r="B113" s="14"/>
      <c r="C113" s="7">
        <v>6027</v>
      </c>
      <c r="D113" s="8" t="s">
        <v>163</v>
      </c>
      <c r="E113" s="9">
        <v>1000</v>
      </c>
      <c r="F113" s="64">
        <v>1</v>
      </c>
    </row>
    <row r="114" spans="1:6" ht="15.75" thickBot="1" x14ac:dyDescent="0.3">
      <c r="A114" s="31">
        <v>109</v>
      </c>
      <c r="B114" s="32" t="s">
        <v>164</v>
      </c>
      <c r="C114" s="33">
        <v>604</v>
      </c>
      <c r="D114" s="34" t="s">
        <v>165</v>
      </c>
      <c r="E114" s="35">
        <v>0</v>
      </c>
      <c r="F114" s="63">
        <v>0</v>
      </c>
    </row>
    <row r="115" spans="1:6" ht="15.75" thickBot="1" x14ac:dyDescent="0.3">
      <c r="A115" s="18">
        <v>110</v>
      </c>
      <c r="B115" s="19" t="s">
        <v>166</v>
      </c>
      <c r="C115" s="28">
        <v>61</v>
      </c>
      <c r="D115" s="29" t="s">
        <v>167</v>
      </c>
      <c r="E115" s="30">
        <v>0</v>
      </c>
      <c r="F115" s="62">
        <v>0</v>
      </c>
    </row>
    <row r="116" spans="1:6" ht="15.75" thickBot="1" x14ac:dyDescent="0.3">
      <c r="A116" s="31">
        <v>111</v>
      </c>
      <c r="B116" s="32" t="s">
        <v>168</v>
      </c>
      <c r="C116" s="33">
        <v>611</v>
      </c>
      <c r="D116" s="34" t="s">
        <v>169</v>
      </c>
      <c r="E116" s="35">
        <v>0</v>
      </c>
      <c r="F116" s="63">
        <v>0</v>
      </c>
    </row>
    <row r="117" spans="1:6" ht="15.75" thickBot="1" x14ac:dyDescent="0.3">
      <c r="A117" s="31">
        <v>112</v>
      </c>
      <c r="B117" s="32" t="s">
        <v>170</v>
      </c>
      <c r="C117" s="33">
        <v>612</v>
      </c>
      <c r="D117" s="34" t="s">
        <v>171</v>
      </c>
      <c r="E117" s="35">
        <v>0</v>
      </c>
      <c r="F117" s="63">
        <v>0</v>
      </c>
    </row>
    <row r="118" spans="1:6" ht="15.75" thickBot="1" x14ac:dyDescent="0.3">
      <c r="A118" s="31">
        <v>113</v>
      </c>
      <c r="B118" s="32" t="s">
        <v>172</v>
      </c>
      <c r="C118" s="33">
        <v>613</v>
      </c>
      <c r="D118" s="34" t="s">
        <v>173</v>
      </c>
      <c r="E118" s="35">
        <v>0</v>
      </c>
      <c r="F118" s="63">
        <v>0</v>
      </c>
    </row>
    <row r="119" spans="1:6" ht="15.75" thickBot="1" x14ac:dyDescent="0.3">
      <c r="A119" s="31">
        <v>114</v>
      </c>
      <c r="B119" s="32" t="s">
        <v>174</v>
      </c>
      <c r="C119" s="33">
        <v>614</v>
      </c>
      <c r="D119" s="34" t="s">
        <v>175</v>
      </c>
      <c r="E119" s="35">
        <v>0</v>
      </c>
      <c r="F119" s="63">
        <v>0</v>
      </c>
    </row>
    <row r="120" spans="1:6" ht="15.75" thickBot="1" x14ac:dyDescent="0.3">
      <c r="A120" s="18">
        <v>115</v>
      </c>
      <c r="B120" s="19" t="s">
        <v>176</v>
      </c>
      <c r="C120" s="28">
        <v>62</v>
      </c>
      <c r="D120" s="29" t="s">
        <v>177</v>
      </c>
      <c r="E120" s="30">
        <v>0</v>
      </c>
      <c r="F120" s="62">
        <v>0</v>
      </c>
    </row>
    <row r="121" spans="1:6" ht="15.75" thickBot="1" x14ac:dyDescent="0.3">
      <c r="A121" s="31">
        <v>116</v>
      </c>
      <c r="B121" s="32" t="s">
        <v>178</v>
      </c>
      <c r="C121" s="33">
        <v>621</v>
      </c>
      <c r="D121" s="34" t="s">
        <v>179</v>
      </c>
      <c r="E121" s="35">
        <v>0</v>
      </c>
      <c r="F121" s="63">
        <v>0</v>
      </c>
    </row>
    <row r="122" spans="1:6" ht="15.75" thickBot="1" x14ac:dyDescent="0.3">
      <c r="A122" s="31">
        <v>117</v>
      </c>
      <c r="B122" s="32" t="s">
        <v>180</v>
      </c>
      <c r="C122" s="33">
        <v>622</v>
      </c>
      <c r="D122" s="34" t="s">
        <v>181</v>
      </c>
      <c r="E122" s="35">
        <v>0</v>
      </c>
      <c r="F122" s="63">
        <v>0</v>
      </c>
    </row>
    <row r="123" spans="1:6" ht="15.75" thickBot="1" x14ac:dyDescent="0.3">
      <c r="A123" s="31">
        <v>118</v>
      </c>
      <c r="B123" s="32" t="s">
        <v>182</v>
      </c>
      <c r="C123" s="33">
        <v>623</v>
      </c>
      <c r="D123" s="34" t="s">
        <v>183</v>
      </c>
      <c r="E123" s="35">
        <v>0</v>
      </c>
      <c r="F123" s="63">
        <v>0</v>
      </c>
    </row>
    <row r="124" spans="1:6" ht="15.75" thickBot="1" x14ac:dyDescent="0.3">
      <c r="A124" s="31">
        <v>119</v>
      </c>
      <c r="B124" s="32" t="s">
        <v>184</v>
      </c>
      <c r="C124" s="33">
        <v>624</v>
      </c>
      <c r="D124" s="34" t="s">
        <v>185</v>
      </c>
      <c r="E124" s="35">
        <v>0</v>
      </c>
      <c r="F124" s="63">
        <v>0</v>
      </c>
    </row>
    <row r="125" spans="1:6" ht="15.75" thickBot="1" x14ac:dyDescent="0.3">
      <c r="A125" s="18">
        <v>120</v>
      </c>
      <c r="B125" s="19" t="s">
        <v>186</v>
      </c>
      <c r="C125" s="28">
        <v>64</v>
      </c>
      <c r="D125" s="29" t="s">
        <v>187</v>
      </c>
      <c r="E125" s="30">
        <v>3783412.59</v>
      </c>
      <c r="F125" s="62">
        <v>3783</v>
      </c>
    </row>
    <row r="126" spans="1:6" ht="15.75" thickBot="1" x14ac:dyDescent="0.3">
      <c r="A126" s="31">
        <v>121</v>
      </c>
      <c r="B126" s="32" t="s">
        <v>188</v>
      </c>
      <c r="C126" s="33">
        <v>641</v>
      </c>
      <c r="D126" s="34" t="s">
        <v>91</v>
      </c>
      <c r="E126" s="35">
        <v>0</v>
      </c>
      <c r="F126" s="63">
        <v>0</v>
      </c>
    </row>
    <row r="127" spans="1:6" ht="15.75" thickBot="1" x14ac:dyDescent="0.3">
      <c r="A127" s="31">
        <v>122</v>
      </c>
      <c r="B127" s="32" t="s">
        <v>189</v>
      </c>
      <c r="C127" s="33">
        <v>642</v>
      </c>
      <c r="D127" s="34" t="s">
        <v>93</v>
      </c>
      <c r="E127" s="35">
        <v>0</v>
      </c>
      <c r="F127" s="63">
        <v>0</v>
      </c>
    </row>
    <row r="128" spans="1:6" ht="15.75" thickBot="1" x14ac:dyDescent="0.3">
      <c r="A128" s="31">
        <v>123</v>
      </c>
      <c r="B128" s="32" t="s">
        <v>190</v>
      </c>
      <c r="C128" s="33">
        <v>643</v>
      </c>
      <c r="D128" s="34" t="s">
        <v>191</v>
      </c>
      <c r="E128" s="35">
        <v>0</v>
      </c>
      <c r="F128" s="63">
        <v>0</v>
      </c>
    </row>
    <row r="129" spans="1:6" ht="15.75" thickBot="1" x14ac:dyDescent="0.3">
      <c r="A129" s="31">
        <v>124</v>
      </c>
      <c r="B129" s="32" t="s">
        <v>192</v>
      </c>
      <c r="C129" s="33">
        <v>644</v>
      </c>
      <c r="D129" s="34" t="s">
        <v>97</v>
      </c>
      <c r="E129" s="35">
        <v>0</v>
      </c>
      <c r="F129" s="63">
        <v>0</v>
      </c>
    </row>
    <row r="130" spans="1:6" ht="15.75" thickBot="1" x14ac:dyDescent="0.3">
      <c r="A130" s="31">
        <v>125</v>
      </c>
      <c r="B130" s="32" t="s">
        <v>193</v>
      </c>
      <c r="C130" s="33">
        <v>645</v>
      </c>
      <c r="D130" s="34" t="s">
        <v>194</v>
      </c>
      <c r="E130" s="35">
        <v>1000</v>
      </c>
      <c r="F130" s="63">
        <v>1</v>
      </c>
    </row>
    <row r="131" spans="1:6" ht="15.75" thickBot="1" x14ac:dyDescent="0.3">
      <c r="A131" s="31">
        <v>126</v>
      </c>
      <c r="B131" s="32" t="s">
        <v>195</v>
      </c>
      <c r="C131" s="33">
        <v>648</v>
      </c>
      <c r="D131" s="34" t="s">
        <v>196</v>
      </c>
      <c r="E131" s="35">
        <v>423328.87</v>
      </c>
      <c r="F131" s="63">
        <v>423</v>
      </c>
    </row>
    <row r="132" spans="1:6" ht="15.75" thickBot="1" x14ac:dyDescent="0.3">
      <c r="A132" s="46">
        <v>127</v>
      </c>
      <c r="B132" s="47"/>
      <c r="C132" s="48">
        <v>6481</v>
      </c>
      <c r="D132" s="49" t="s">
        <v>197</v>
      </c>
      <c r="E132" s="50">
        <v>0</v>
      </c>
      <c r="F132" s="64">
        <v>0</v>
      </c>
    </row>
    <row r="133" spans="1:6" ht="15.75" thickBot="1" x14ac:dyDescent="0.3">
      <c r="A133" s="16">
        <v>128</v>
      </c>
      <c r="B133" s="14"/>
      <c r="C133" s="7">
        <v>64811</v>
      </c>
      <c r="D133" s="2" t="s">
        <v>198</v>
      </c>
      <c r="E133" s="3">
        <v>0</v>
      </c>
      <c r="F133" s="64">
        <v>0</v>
      </c>
    </row>
    <row r="134" spans="1:6" ht="15.75" thickBot="1" x14ac:dyDescent="0.3">
      <c r="A134" s="16">
        <v>129</v>
      </c>
      <c r="B134" s="14"/>
      <c r="C134" s="7">
        <v>64812</v>
      </c>
      <c r="D134" s="2" t="s">
        <v>199</v>
      </c>
      <c r="E134" s="3">
        <v>0</v>
      </c>
      <c r="F134" s="64">
        <v>0</v>
      </c>
    </row>
    <row r="135" spans="1:6" ht="15.75" thickBot="1" x14ac:dyDescent="0.3">
      <c r="A135" s="46">
        <v>130</v>
      </c>
      <c r="B135" s="47"/>
      <c r="C135" s="48">
        <v>6482</v>
      </c>
      <c r="D135" s="51" t="s">
        <v>200</v>
      </c>
      <c r="E135" s="52">
        <v>0</v>
      </c>
      <c r="F135" s="66">
        <v>0</v>
      </c>
    </row>
    <row r="136" spans="1:6" ht="15.75" thickBot="1" x14ac:dyDescent="0.3">
      <c r="A136" s="46">
        <v>131</v>
      </c>
      <c r="B136" s="47"/>
      <c r="C136" s="48">
        <v>6483</v>
      </c>
      <c r="D136" s="51" t="s">
        <v>201</v>
      </c>
      <c r="E136" s="52">
        <v>133255.87</v>
      </c>
      <c r="F136" s="66">
        <v>133</v>
      </c>
    </row>
    <row r="137" spans="1:6" ht="15.75" thickBot="1" x14ac:dyDescent="0.3">
      <c r="A137" s="16">
        <v>132</v>
      </c>
      <c r="B137" s="14"/>
      <c r="C137" s="7">
        <v>64831</v>
      </c>
      <c r="D137" s="5" t="s">
        <v>202</v>
      </c>
      <c r="E137" s="6">
        <v>0</v>
      </c>
      <c r="F137" s="64">
        <v>0</v>
      </c>
    </row>
    <row r="138" spans="1:6" ht="15.75" thickBot="1" x14ac:dyDescent="0.3">
      <c r="A138" s="16">
        <v>133</v>
      </c>
      <c r="B138" s="14"/>
      <c r="C138" s="7">
        <v>64832</v>
      </c>
      <c r="D138" s="5" t="s">
        <v>203</v>
      </c>
      <c r="E138" s="6">
        <v>0</v>
      </c>
      <c r="F138" s="64">
        <v>0</v>
      </c>
    </row>
    <row r="139" spans="1:6" ht="15.75" thickBot="1" x14ac:dyDescent="0.3">
      <c r="A139" s="16">
        <v>134</v>
      </c>
      <c r="B139" s="14"/>
      <c r="C139" s="7">
        <v>64833</v>
      </c>
      <c r="D139" s="5" t="s">
        <v>204</v>
      </c>
      <c r="E139" s="6">
        <v>133255.87</v>
      </c>
      <c r="F139" s="64">
        <v>133</v>
      </c>
    </row>
    <row r="140" spans="1:6" ht="15.75" thickBot="1" x14ac:dyDescent="0.3">
      <c r="A140" s="16">
        <v>135</v>
      </c>
      <c r="B140" s="14"/>
      <c r="C140" s="7">
        <v>64834</v>
      </c>
      <c r="D140" s="5" t="s">
        <v>205</v>
      </c>
      <c r="E140" s="6">
        <v>0</v>
      </c>
      <c r="F140" s="64">
        <v>0</v>
      </c>
    </row>
    <row r="141" spans="1:6" ht="15.75" thickBot="1" x14ac:dyDescent="0.3">
      <c r="A141" s="16">
        <v>136</v>
      </c>
      <c r="B141" s="14"/>
      <c r="C141" s="7">
        <v>64835</v>
      </c>
      <c r="D141" s="8" t="s">
        <v>206</v>
      </c>
      <c r="E141" s="9">
        <v>0</v>
      </c>
      <c r="F141" s="64">
        <v>0</v>
      </c>
    </row>
    <row r="142" spans="1:6" ht="15.75" thickBot="1" x14ac:dyDescent="0.3">
      <c r="A142" s="16">
        <v>137</v>
      </c>
      <c r="B142" s="47"/>
      <c r="C142" s="48">
        <v>6484</v>
      </c>
      <c r="D142" s="53" t="s">
        <v>207</v>
      </c>
      <c r="E142" s="54">
        <v>290073</v>
      </c>
      <c r="F142" s="64">
        <v>290</v>
      </c>
    </row>
    <row r="143" spans="1:6" ht="15.75" thickBot="1" x14ac:dyDescent="0.3">
      <c r="A143" s="31">
        <v>138</v>
      </c>
      <c r="B143" s="32" t="s">
        <v>208</v>
      </c>
      <c r="C143" s="33">
        <v>649</v>
      </c>
      <c r="D143" s="34" t="s">
        <v>209</v>
      </c>
      <c r="E143" s="35">
        <v>3359083.7199999997</v>
      </c>
      <c r="F143" s="63">
        <v>3359</v>
      </c>
    </row>
    <row r="144" spans="1:6" ht="15.75" thickBot="1" x14ac:dyDescent="0.3">
      <c r="A144" s="16">
        <v>139</v>
      </c>
      <c r="B144" s="14"/>
      <c r="C144" s="4">
        <v>6491</v>
      </c>
      <c r="D144" s="5" t="s">
        <v>210</v>
      </c>
      <c r="E144" s="6">
        <v>0</v>
      </c>
      <c r="F144" s="64">
        <v>0</v>
      </c>
    </row>
    <row r="145" spans="1:6" ht="15.75" thickBot="1" x14ac:dyDescent="0.3">
      <c r="A145" s="16">
        <v>140</v>
      </c>
      <c r="B145" s="14"/>
      <c r="C145" s="4">
        <v>6492</v>
      </c>
      <c r="D145" s="5" t="s">
        <v>211</v>
      </c>
      <c r="E145" s="6">
        <v>2818083.7199999997</v>
      </c>
      <c r="F145" s="64">
        <v>2818</v>
      </c>
    </row>
    <row r="146" spans="1:6" ht="15.75" thickBot="1" x14ac:dyDescent="0.3">
      <c r="A146" s="16">
        <v>141</v>
      </c>
      <c r="B146" s="14"/>
      <c r="C146" s="4">
        <v>6493</v>
      </c>
      <c r="D146" s="5" t="s">
        <v>212</v>
      </c>
      <c r="E146" s="6">
        <v>0</v>
      </c>
      <c r="F146" s="64">
        <v>0</v>
      </c>
    </row>
    <row r="147" spans="1:6" ht="15.75" thickBot="1" x14ac:dyDescent="0.3">
      <c r="A147" s="16">
        <v>142</v>
      </c>
      <c r="B147" s="14"/>
      <c r="C147" s="4">
        <v>6494</v>
      </c>
      <c r="D147" s="5" t="s">
        <v>213</v>
      </c>
      <c r="E147" s="6">
        <v>0</v>
      </c>
      <c r="F147" s="64">
        <v>0</v>
      </c>
    </row>
    <row r="148" spans="1:6" ht="15.75" thickBot="1" x14ac:dyDescent="0.3">
      <c r="A148" s="16">
        <v>143</v>
      </c>
      <c r="B148" s="14"/>
      <c r="C148" s="4">
        <v>6495</v>
      </c>
      <c r="D148" s="5" t="s">
        <v>214</v>
      </c>
      <c r="E148" s="6">
        <v>540000</v>
      </c>
      <c r="F148" s="64">
        <v>540</v>
      </c>
    </row>
    <row r="149" spans="1:6" ht="15.75" thickBot="1" x14ac:dyDescent="0.3">
      <c r="A149" s="16">
        <v>144</v>
      </c>
      <c r="B149" s="14"/>
      <c r="C149" s="4">
        <v>6498</v>
      </c>
      <c r="D149" s="5" t="s">
        <v>215</v>
      </c>
      <c r="E149" s="6">
        <v>1000</v>
      </c>
      <c r="F149" s="64">
        <v>1</v>
      </c>
    </row>
    <row r="150" spans="1:6" ht="15.75" thickBot="1" x14ac:dyDescent="0.3">
      <c r="A150" s="16">
        <v>145</v>
      </c>
      <c r="B150" s="14"/>
      <c r="C150" s="4">
        <v>6499</v>
      </c>
      <c r="D150" s="5" t="s">
        <v>216</v>
      </c>
      <c r="E150" s="6">
        <v>0</v>
      </c>
      <c r="F150" s="64">
        <v>0</v>
      </c>
    </row>
    <row r="151" spans="1:6" ht="15.75" thickBot="1" x14ac:dyDescent="0.3">
      <c r="A151" s="18">
        <v>146</v>
      </c>
      <c r="B151" s="19" t="s">
        <v>217</v>
      </c>
      <c r="C151" s="28">
        <v>65</v>
      </c>
      <c r="D151" s="29" t="s">
        <v>218</v>
      </c>
      <c r="E151" s="30">
        <v>0</v>
      </c>
      <c r="F151" s="62">
        <v>0</v>
      </c>
    </row>
    <row r="152" spans="1:6" ht="15.75" thickBot="1" x14ac:dyDescent="0.3">
      <c r="A152" s="31">
        <v>147</v>
      </c>
      <c r="B152" s="32" t="s">
        <v>219</v>
      </c>
      <c r="C152" s="41">
        <v>651</v>
      </c>
      <c r="D152" s="36" t="s">
        <v>220</v>
      </c>
      <c r="E152" s="37">
        <v>0</v>
      </c>
      <c r="F152" s="63">
        <v>0</v>
      </c>
    </row>
    <row r="153" spans="1:6" ht="15.75" thickBot="1" x14ac:dyDescent="0.3">
      <c r="A153" s="31">
        <v>148</v>
      </c>
      <c r="B153" s="32" t="s">
        <v>221</v>
      </c>
      <c r="C153" s="33">
        <v>653</v>
      </c>
      <c r="D153" s="34" t="s">
        <v>222</v>
      </c>
      <c r="E153" s="35">
        <v>0</v>
      </c>
      <c r="F153" s="63">
        <v>0</v>
      </c>
    </row>
    <row r="154" spans="1:6" ht="15.75" thickBot="1" x14ac:dyDescent="0.3">
      <c r="A154" s="31">
        <v>149</v>
      </c>
      <c r="B154" s="32" t="s">
        <v>223</v>
      </c>
      <c r="C154" s="33">
        <v>654</v>
      </c>
      <c r="D154" s="34" t="s">
        <v>224</v>
      </c>
      <c r="E154" s="35">
        <v>0</v>
      </c>
      <c r="F154" s="63">
        <v>0</v>
      </c>
    </row>
    <row r="155" spans="1:6" ht="15.75" thickBot="1" x14ac:dyDescent="0.3">
      <c r="A155" s="31">
        <v>150</v>
      </c>
      <c r="B155" s="32" t="s">
        <v>225</v>
      </c>
      <c r="C155" s="33">
        <v>655</v>
      </c>
      <c r="D155" s="34" t="s">
        <v>226</v>
      </c>
      <c r="E155" s="35">
        <v>0</v>
      </c>
      <c r="F155" s="63">
        <v>0</v>
      </c>
    </row>
    <row r="156" spans="1:6" ht="15.75" thickBot="1" x14ac:dyDescent="0.3">
      <c r="A156" s="31">
        <v>151</v>
      </c>
      <c r="B156" s="32" t="s">
        <v>227</v>
      </c>
      <c r="C156" s="33">
        <v>656</v>
      </c>
      <c r="D156" s="34" t="s">
        <v>228</v>
      </c>
      <c r="E156" s="35">
        <v>0</v>
      </c>
      <c r="F156" s="63">
        <v>0</v>
      </c>
    </row>
    <row r="157" spans="1:6" ht="15.75" thickBot="1" x14ac:dyDescent="0.3">
      <c r="A157" s="31">
        <v>152</v>
      </c>
      <c r="B157" s="32" t="s">
        <v>229</v>
      </c>
      <c r="C157" s="33">
        <v>657</v>
      </c>
      <c r="D157" s="34" t="s">
        <v>230</v>
      </c>
      <c r="E157" s="35">
        <v>0</v>
      </c>
      <c r="F157" s="63">
        <v>0</v>
      </c>
    </row>
    <row r="158" spans="1:6" ht="15.75" thickBot="1" x14ac:dyDescent="0.3">
      <c r="A158" s="31">
        <v>153</v>
      </c>
      <c r="B158" s="32" t="s">
        <v>231</v>
      </c>
      <c r="C158" s="33">
        <v>659</v>
      </c>
      <c r="D158" s="34" t="s">
        <v>232</v>
      </c>
      <c r="E158" s="35">
        <v>0</v>
      </c>
      <c r="F158" s="63">
        <v>0</v>
      </c>
    </row>
    <row r="159" spans="1:6" ht="15.75" thickBot="1" x14ac:dyDescent="0.3">
      <c r="A159" s="18">
        <v>154</v>
      </c>
      <c r="B159" s="19" t="s">
        <v>233</v>
      </c>
      <c r="C159" s="38">
        <v>68</v>
      </c>
      <c r="D159" s="39" t="s">
        <v>234</v>
      </c>
      <c r="E159" s="40">
        <v>0</v>
      </c>
      <c r="F159" s="62">
        <v>0</v>
      </c>
    </row>
    <row r="160" spans="1:6" ht="15.75" thickBot="1" x14ac:dyDescent="0.3">
      <c r="A160" s="31">
        <v>155</v>
      </c>
      <c r="B160" s="32" t="s">
        <v>235</v>
      </c>
      <c r="C160" s="33">
        <v>681</v>
      </c>
      <c r="D160" s="34" t="s">
        <v>234</v>
      </c>
      <c r="E160" s="35">
        <v>0</v>
      </c>
      <c r="F160" s="63">
        <v>0</v>
      </c>
    </row>
    <row r="161" spans="1:6" ht="15.75" thickBot="1" x14ac:dyDescent="0.3">
      <c r="A161" s="31">
        <v>156</v>
      </c>
      <c r="B161" s="32" t="s">
        <v>236</v>
      </c>
      <c r="C161" s="33">
        <v>682</v>
      </c>
      <c r="D161" s="34" t="s">
        <v>237</v>
      </c>
      <c r="E161" s="35">
        <v>0</v>
      </c>
      <c r="F161" s="63">
        <v>0</v>
      </c>
    </row>
    <row r="162" spans="1:6" ht="16.5" thickBot="1" x14ac:dyDescent="0.3">
      <c r="A162" s="18">
        <v>157</v>
      </c>
      <c r="B162" s="19" t="s">
        <v>238</v>
      </c>
      <c r="C162" s="28">
        <v>69</v>
      </c>
      <c r="D162" s="20" t="s">
        <v>239</v>
      </c>
      <c r="E162" s="21">
        <v>24699089.079999998</v>
      </c>
      <c r="F162" s="62">
        <v>24699</v>
      </c>
    </row>
    <row r="163" spans="1:6" ht="15.75" thickBot="1" x14ac:dyDescent="0.3">
      <c r="A163" s="31">
        <v>158</v>
      </c>
      <c r="B163" s="32" t="s">
        <v>240</v>
      </c>
      <c r="C163" s="33">
        <v>691</v>
      </c>
      <c r="D163" s="42" t="s">
        <v>241</v>
      </c>
      <c r="E163" s="43">
        <v>19509000</v>
      </c>
      <c r="F163" s="63">
        <v>19509</v>
      </c>
    </row>
    <row r="164" spans="1:6" ht="15.75" thickBot="1" x14ac:dyDescent="0.3">
      <c r="A164" s="46">
        <v>159</v>
      </c>
      <c r="B164" s="47"/>
      <c r="C164" s="55">
        <v>6911</v>
      </c>
      <c r="D164" s="53" t="s">
        <v>242</v>
      </c>
      <c r="E164" s="54">
        <v>19509000</v>
      </c>
      <c r="F164" s="66">
        <v>19509</v>
      </c>
    </row>
    <row r="165" spans="1:6" ht="15.75" thickBot="1" x14ac:dyDescent="0.3">
      <c r="A165" s="16">
        <v>160</v>
      </c>
      <c r="B165" s="14"/>
      <c r="C165" s="4">
        <v>69111</v>
      </c>
      <c r="D165" s="10" t="s">
        <v>243</v>
      </c>
      <c r="E165" s="11">
        <v>19259000</v>
      </c>
      <c r="F165" s="64">
        <v>19259</v>
      </c>
    </row>
    <row r="166" spans="1:6" ht="15.75" thickBot="1" x14ac:dyDescent="0.3">
      <c r="A166" s="16">
        <v>161</v>
      </c>
      <c r="B166" s="14"/>
      <c r="C166" s="4">
        <v>69112</v>
      </c>
      <c r="D166" s="10" t="s">
        <v>244</v>
      </c>
      <c r="E166" s="11">
        <v>250000</v>
      </c>
      <c r="F166" s="64">
        <v>250</v>
      </c>
    </row>
    <row r="167" spans="1:6" ht="15.75" thickBot="1" x14ac:dyDescent="0.3">
      <c r="A167" s="16">
        <v>162</v>
      </c>
      <c r="B167" s="14"/>
      <c r="C167" s="4">
        <v>691121</v>
      </c>
      <c r="D167" s="10" t="s">
        <v>245</v>
      </c>
      <c r="E167" s="11">
        <v>0</v>
      </c>
      <c r="F167" s="64">
        <v>0</v>
      </c>
    </row>
    <row r="168" spans="1:6" ht="15.75" thickBot="1" x14ac:dyDescent="0.3">
      <c r="A168" s="16">
        <v>163</v>
      </c>
      <c r="B168" s="14"/>
      <c r="C168" s="4">
        <v>69113</v>
      </c>
      <c r="D168" s="10" t="s">
        <v>246</v>
      </c>
      <c r="E168" s="11">
        <v>0</v>
      </c>
      <c r="F168" s="64">
        <v>0</v>
      </c>
    </row>
    <row r="169" spans="1:6" ht="15.75" thickBot="1" x14ac:dyDescent="0.3">
      <c r="A169" s="46">
        <v>164</v>
      </c>
      <c r="B169" s="47"/>
      <c r="C169" s="55">
        <v>6912</v>
      </c>
      <c r="D169" s="51" t="s">
        <v>247</v>
      </c>
      <c r="E169" s="52">
        <v>0</v>
      </c>
      <c r="F169" s="66">
        <v>0</v>
      </c>
    </row>
    <row r="170" spans="1:6" ht="15.75" thickBot="1" x14ac:dyDescent="0.3">
      <c r="A170" s="16">
        <v>165</v>
      </c>
      <c r="B170" s="14"/>
      <c r="C170" s="4">
        <v>69121</v>
      </c>
      <c r="D170" s="10" t="s">
        <v>248</v>
      </c>
      <c r="E170" s="11">
        <v>0</v>
      </c>
      <c r="F170" s="64">
        <v>0</v>
      </c>
    </row>
    <row r="171" spans="1:6" ht="15.75" thickBot="1" x14ac:dyDescent="0.3">
      <c r="A171" s="16">
        <v>166</v>
      </c>
      <c r="B171" s="14"/>
      <c r="C171" s="4">
        <v>69122</v>
      </c>
      <c r="D171" s="10" t="s">
        <v>249</v>
      </c>
      <c r="E171" s="11">
        <v>0</v>
      </c>
      <c r="F171" s="64">
        <v>0</v>
      </c>
    </row>
    <row r="172" spans="1:6" ht="15.75" thickBot="1" x14ac:dyDescent="0.3">
      <c r="A172" s="16">
        <v>167</v>
      </c>
      <c r="B172" s="14"/>
      <c r="C172" s="4">
        <v>69125</v>
      </c>
      <c r="D172" s="10" t="s">
        <v>250</v>
      </c>
      <c r="E172" s="11">
        <v>0</v>
      </c>
      <c r="F172" s="64">
        <v>0</v>
      </c>
    </row>
    <row r="173" spans="1:6" ht="15.75" thickBot="1" x14ac:dyDescent="0.3">
      <c r="A173" s="46">
        <v>168</v>
      </c>
      <c r="B173" s="47" t="s">
        <v>251</v>
      </c>
      <c r="C173" s="55">
        <v>6913</v>
      </c>
      <c r="D173" s="53" t="s">
        <v>252</v>
      </c>
      <c r="E173" s="54">
        <v>5190089.08</v>
      </c>
      <c r="F173" s="66">
        <v>4752</v>
      </c>
    </row>
    <row r="174" spans="1:6" ht="15.75" thickBot="1" x14ac:dyDescent="0.3">
      <c r="A174" s="16">
        <v>169</v>
      </c>
      <c r="B174" s="14"/>
      <c r="C174" s="4">
        <v>69131</v>
      </c>
      <c r="D174" s="10" t="s">
        <v>253</v>
      </c>
      <c r="E174" s="11">
        <v>2355000</v>
      </c>
      <c r="F174" s="64">
        <v>2355</v>
      </c>
    </row>
    <row r="175" spans="1:6" ht="15.75" thickBot="1" x14ac:dyDescent="0.3">
      <c r="A175" s="16">
        <v>170</v>
      </c>
      <c r="B175" s="14"/>
      <c r="C175" s="4">
        <v>69132</v>
      </c>
      <c r="D175" s="10" t="s">
        <v>254</v>
      </c>
      <c r="E175" s="11">
        <v>2835089.08</v>
      </c>
      <c r="F175" s="64">
        <v>2397</v>
      </c>
    </row>
    <row r="176" spans="1:6" ht="15.75" thickBot="1" x14ac:dyDescent="0.3">
      <c r="A176" s="16"/>
      <c r="B176" s="14"/>
      <c r="C176" s="4"/>
      <c r="D176" s="10" t="s">
        <v>255</v>
      </c>
      <c r="E176" s="11">
        <v>1612000</v>
      </c>
      <c r="F176" s="64">
        <v>1612</v>
      </c>
    </row>
    <row r="177" spans="1:6" ht="15.75" thickBot="1" x14ac:dyDescent="0.3">
      <c r="A177" s="16"/>
      <c r="B177" s="14"/>
      <c r="C177" s="4"/>
      <c r="D177" s="10" t="s">
        <v>256</v>
      </c>
      <c r="E177" s="11">
        <v>785242</v>
      </c>
      <c r="F177" s="64">
        <v>785</v>
      </c>
    </row>
    <row r="178" spans="1:6" ht="15.75" thickBot="1" x14ac:dyDescent="0.3">
      <c r="A178" s="16"/>
      <c r="B178" s="14"/>
      <c r="C178" s="4"/>
      <c r="D178" s="10" t="s">
        <v>257</v>
      </c>
      <c r="E178" s="11">
        <v>437847.08</v>
      </c>
      <c r="F178" s="64">
        <v>0</v>
      </c>
    </row>
    <row r="179" spans="1:6" ht="15.75" thickBot="1" x14ac:dyDescent="0.3">
      <c r="A179" s="16"/>
      <c r="B179" s="14"/>
      <c r="C179" s="4"/>
      <c r="D179" s="73" t="s">
        <v>258</v>
      </c>
      <c r="E179" s="11">
        <v>196555.7</v>
      </c>
      <c r="F179" s="64">
        <v>197</v>
      </c>
    </row>
    <row r="180" spans="1:6" ht="15.75" thickBot="1" x14ac:dyDescent="0.3">
      <c r="A180" s="16">
        <v>171</v>
      </c>
      <c r="B180" s="14"/>
      <c r="C180" s="4">
        <v>69133</v>
      </c>
      <c r="D180" s="10" t="s">
        <v>259</v>
      </c>
      <c r="E180" s="11">
        <v>0</v>
      </c>
      <c r="F180" s="64">
        <v>0</v>
      </c>
    </row>
    <row r="181" spans="1:6" ht="15.75" thickBot="1" x14ac:dyDescent="0.3">
      <c r="A181" s="16">
        <v>172</v>
      </c>
      <c r="B181" s="14"/>
      <c r="C181" s="4">
        <v>69134</v>
      </c>
      <c r="D181" s="10" t="s">
        <v>260</v>
      </c>
      <c r="E181" s="11">
        <v>0</v>
      </c>
      <c r="F181" s="64">
        <v>0</v>
      </c>
    </row>
    <row r="182" spans="1:6" ht="15.75" thickBot="1" x14ac:dyDescent="0.3">
      <c r="A182" s="16">
        <v>173</v>
      </c>
      <c r="B182" s="14"/>
      <c r="C182" s="4">
        <v>69135</v>
      </c>
      <c r="D182" s="10" t="s">
        <v>261</v>
      </c>
      <c r="E182" s="11">
        <v>0</v>
      </c>
      <c r="F182" s="64">
        <v>0</v>
      </c>
    </row>
    <row r="183" spans="1:6" ht="16.5" thickBot="1" x14ac:dyDescent="0.3">
      <c r="A183" s="16">
        <v>174</v>
      </c>
      <c r="B183" s="17" t="s">
        <v>262</v>
      </c>
      <c r="C183" s="15"/>
      <c r="D183" s="12" t="s">
        <v>263</v>
      </c>
      <c r="E183" s="13">
        <v>0</v>
      </c>
      <c r="F183" s="64">
        <v>0</v>
      </c>
    </row>
    <row r="184" spans="1:6" ht="15.75" thickBot="1" x14ac:dyDescent="0.3">
      <c r="A184" s="31">
        <v>176</v>
      </c>
      <c r="B184" s="32"/>
      <c r="C184" s="33">
        <v>591</v>
      </c>
      <c r="D184" s="44" t="s">
        <v>143</v>
      </c>
      <c r="E184" s="45">
        <v>0</v>
      </c>
      <c r="F184" s="63">
        <v>0</v>
      </c>
    </row>
    <row r="185" spans="1:6" ht="16.5" thickBot="1" x14ac:dyDescent="0.3">
      <c r="A185" s="16">
        <v>176</v>
      </c>
      <c r="B185" s="17" t="s">
        <v>264</v>
      </c>
      <c r="C185" s="15"/>
      <c r="D185" s="12" t="s">
        <v>265</v>
      </c>
      <c r="E185" s="13">
        <v>0</v>
      </c>
      <c r="F185" s="64">
        <v>0</v>
      </c>
    </row>
  </sheetData>
  <mergeCells count="6">
    <mergeCell ref="F3:F4"/>
    <mergeCell ref="A1:F1"/>
    <mergeCell ref="E3:E4"/>
    <mergeCell ref="D3:D4"/>
    <mergeCell ref="A3:A4"/>
    <mergeCell ref="B3:B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workbookViewId="0">
      <selection activeCell="D15" sqref="D15"/>
    </sheetView>
  </sheetViews>
  <sheetFormatPr defaultRowHeight="15" x14ac:dyDescent="0.25"/>
  <cols>
    <col min="3" max="3" width="17.42578125" customWidth="1"/>
    <col min="4" max="4" width="18" customWidth="1"/>
    <col min="5" max="5" width="9.5703125" customWidth="1"/>
    <col min="6" max="6" width="9.7109375" customWidth="1"/>
    <col min="7" max="7" width="7.42578125" customWidth="1"/>
  </cols>
  <sheetData>
    <row r="1" spans="1:7" ht="15.75" x14ac:dyDescent="0.25">
      <c r="A1" s="80" t="s">
        <v>266</v>
      </c>
      <c r="B1" s="81"/>
      <c r="C1" s="80"/>
      <c r="D1" s="80"/>
      <c r="E1" s="80"/>
      <c r="F1" s="82"/>
      <c r="G1" s="82"/>
    </row>
    <row r="2" spans="1:7" ht="15.75" thickBot="1" x14ac:dyDescent="0.3">
      <c r="A2" s="83" t="s">
        <v>267</v>
      </c>
      <c r="B2" s="83"/>
      <c r="C2" s="84" t="s">
        <v>268</v>
      </c>
      <c r="D2" s="1"/>
      <c r="E2" s="85"/>
      <c r="F2" s="82"/>
      <c r="G2" s="82"/>
    </row>
    <row r="3" spans="1:7" x14ac:dyDescent="0.25">
      <c r="A3" s="86">
        <v>1</v>
      </c>
      <c r="B3" s="87">
        <v>2</v>
      </c>
      <c r="C3" s="87">
        <v>3</v>
      </c>
      <c r="D3" s="87">
        <v>4</v>
      </c>
      <c r="E3" s="87">
        <v>5</v>
      </c>
      <c r="F3" s="88">
        <v>6</v>
      </c>
      <c r="G3" s="89">
        <v>7</v>
      </c>
    </row>
    <row r="4" spans="1:7" ht="30" x14ac:dyDescent="0.25">
      <c r="A4" s="90"/>
      <c r="B4" s="91"/>
      <c r="C4" s="92" t="s">
        <v>269</v>
      </c>
      <c r="D4" s="93" t="s">
        <v>270</v>
      </c>
      <c r="E4" s="93" t="s">
        <v>271</v>
      </c>
      <c r="F4" s="94" t="s">
        <v>272</v>
      </c>
      <c r="G4" s="95" t="s">
        <v>273</v>
      </c>
    </row>
    <row r="5" spans="1:7" ht="15.75" thickBot="1" x14ac:dyDescent="0.3">
      <c r="A5" s="96" t="s">
        <v>9</v>
      </c>
      <c r="B5" s="97" t="s">
        <v>274</v>
      </c>
      <c r="C5" s="98" t="s">
        <v>275</v>
      </c>
      <c r="D5" s="99">
        <f>E5</f>
        <v>27517</v>
      </c>
      <c r="E5" s="99">
        <f>E6+E8+E9+E10+E11+E12+E13+E15+E19+E20</f>
        <v>27517</v>
      </c>
      <c r="F5" s="99"/>
      <c r="G5" s="100"/>
    </row>
    <row r="6" spans="1:7" ht="42.75" x14ac:dyDescent="0.25">
      <c r="A6" s="101" t="s">
        <v>276</v>
      </c>
      <c r="B6" s="102" t="s">
        <v>12</v>
      </c>
      <c r="C6" s="103">
        <v>50</v>
      </c>
      <c r="D6" s="104">
        <v>1320</v>
      </c>
      <c r="E6" s="105">
        <f>D6</f>
        <v>1320</v>
      </c>
      <c r="F6" s="106"/>
      <c r="G6" s="107"/>
    </row>
    <row r="7" spans="1:7" ht="45.75" thickBot="1" x14ac:dyDescent="0.3">
      <c r="A7" s="108" t="s">
        <v>277</v>
      </c>
      <c r="B7" s="109" t="s">
        <v>278</v>
      </c>
      <c r="C7" s="110"/>
      <c r="D7" s="111">
        <f t="shared" ref="D7:D20" si="0">E7</f>
        <v>0</v>
      </c>
      <c r="E7" s="112">
        <v>0</v>
      </c>
      <c r="F7" s="113"/>
      <c r="G7" s="114"/>
    </row>
    <row r="8" spans="1:7" ht="15.75" thickBot="1" x14ac:dyDescent="0.3">
      <c r="A8" s="101" t="s">
        <v>279</v>
      </c>
      <c r="B8" s="102" t="s">
        <v>31</v>
      </c>
      <c r="C8" s="103">
        <v>51</v>
      </c>
      <c r="D8" s="111">
        <v>3607</v>
      </c>
      <c r="E8" s="111">
        <f>D8</f>
        <v>3607</v>
      </c>
      <c r="F8" s="106"/>
      <c r="G8" s="107"/>
    </row>
    <row r="9" spans="1:7" ht="72" thickBot="1" x14ac:dyDescent="0.3">
      <c r="A9" s="115" t="s">
        <v>280</v>
      </c>
      <c r="B9" s="116" t="s">
        <v>281</v>
      </c>
      <c r="C9" s="117">
        <v>56</v>
      </c>
      <c r="D9" s="111">
        <f t="shared" si="0"/>
        <v>0</v>
      </c>
      <c r="E9" s="118">
        <v>0</v>
      </c>
      <c r="F9" s="119"/>
      <c r="G9" s="120"/>
    </row>
    <row r="10" spans="1:7" ht="29.25" thickBot="1" x14ac:dyDescent="0.3">
      <c r="A10" s="115" t="s">
        <v>282</v>
      </c>
      <c r="B10" s="116" t="s">
        <v>177</v>
      </c>
      <c r="C10" s="121">
        <v>57</v>
      </c>
      <c r="D10" s="111">
        <f t="shared" si="0"/>
        <v>0</v>
      </c>
      <c r="E10" s="118">
        <v>0</v>
      </c>
      <c r="F10" s="119"/>
      <c r="G10" s="120"/>
    </row>
    <row r="11" spans="1:7" ht="29.25" thickBot="1" x14ac:dyDescent="0.3">
      <c r="A11" s="101" t="s">
        <v>55</v>
      </c>
      <c r="B11" s="102" t="s">
        <v>56</v>
      </c>
      <c r="C11" s="103">
        <v>52</v>
      </c>
      <c r="D11" s="111">
        <v>21700</v>
      </c>
      <c r="E11" s="105">
        <f>D11</f>
        <v>21700</v>
      </c>
      <c r="F11" s="106"/>
      <c r="G11" s="107"/>
    </row>
    <row r="12" spans="1:7" ht="29.25" thickBot="1" x14ac:dyDescent="0.3">
      <c r="A12" s="115" t="s">
        <v>80</v>
      </c>
      <c r="B12" s="116" t="s">
        <v>81</v>
      </c>
      <c r="C12" s="121">
        <v>53</v>
      </c>
      <c r="D12" s="111">
        <v>95</v>
      </c>
      <c r="E12" s="105">
        <f>D12</f>
        <v>95</v>
      </c>
      <c r="F12" s="119"/>
      <c r="G12" s="120"/>
    </row>
    <row r="13" spans="1:7" ht="28.5" x14ac:dyDescent="0.25">
      <c r="A13" s="101" t="s">
        <v>88</v>
      </c>
      <c r="B13" s="102" t="s">
        <v>89</v>
      </c>
      <c r="C13" s="103">
        <v>54</v>
      </c>
      <c r="D13" s="104">
        <v>175</v>
      </c>
      <c r="E13" s="105">
        <f>D13</f>
        <v>175</v>
      </c>
      <c r="F13" s="106"/>
      <c r="G13" s="107"/>
    </row>
    <row r="14" spans="1:7" ht="15.75" thickBot="1" x14ac:dyDescent="0.3">
      <c r="A14" s="108" t="s">
        <v>283</v>
      </c>
      <c r="B14" s="122" t="s">
        <v>284</v>
      </c>
      <c r="C14" s="123"/>
      <c r="D14" s="124">
        <f t="shared" si="0"/>
        <v>0</v>
      </c>
      <c r="E14" s="112">
        <v>0</v>
      </c>
      <c r="F14" s="113"/>
      <c r="G14" s="114"/>
    </row>
    <row r="15" spans="1:7" ht="128.25" x14ac:dyDescent="0.25">
      <c r="A15" s="101" t="s">
        <v>118</v>
      </c>
      <c r="B15" s="125" t="s">
        <v>285</v>
      </c>
      <c r="C15" s="103">
        <v>55</v>
      </c>
      <c r="D15" s="104">
        <v>620</v>
      </c>
      <c r="E15" s="105">
        <f>D15</f>
        <v>620</v>
      </c>
      <c r="F15" s="106"/>
      <c r="G15" s="107"/>
    </row>
    <row r="16" spans="1:7" ht="60" x14ac:dyDescent="0.25">
      <c r="A16" s="126" t="s">
        <v>286</v>
      </c>
      <c r="B16" s="127" t="s">
        <v>287</v>
      </c>
      <c r="C16" s="128"/>
      <c r="D16" s="129">
        <v>620</v>
      </c>
      <c r="E16" s="130">
        <f>D16</f>
        <v>620</v>
      </c>
      <c r="F16" s="131"/>
      <c r="G16" s="132"/>
    </row>
    <row r="17" spans="1:7" ht="60" x14ac:dyDescent="0.25">
      <c r="A17" s="126" t="s">
        <v>288</v>
      </c>
      <c r="B17" s="127" t="s">
        <v>289</v>
      </c>
      <c r="C17" s="128"/>
      <c r="D17" s="133">
        <f t="shared" si="0"/>
        <v>0</v>
      </c>
      <c r="E17" s="130">
        <v>0</v>
      </c>
      <c r="F17" s="131"/>
      <c r="G17" s="132"/>
    </row>
    <row r="18" spans="1:7" ht="15.75" thickBot="1" x14ac:dyDescent="0.3">
      <c r="A18" s="126" t="s">
        <v>290</v>
      </c>
      <c r="B18" s="134" t="s">
        <v>291</v>
      </c>
      <c r="C18" s="135"/>
      <c r="D18" s="124">
        <f t="shared" si="0"/>
        <v>0</v>
      </c>
      <c r="E18" s="112">
        <v>0</v>
      </c>
      <c r="F18" s="113"/>
      <c r="G18" s="114"/>
    </row>
    <row r="19" spans="1:7" ht="57.75" thickBot="1" x14ac:dyDescent="0.3">
      <c r="A19" s="115" t="s">
        <v>138</v>
      </c>
      <c r="B19" s="116" t="s">
        <v>292</v>
      </c>
      <c r="C19" s="121">
        <v>58</v>
      </c>
      <c r="D19" s="111">
        <f t="shared" si="0"/>
        <v>0</v>
      </c>
      <c r="E19" s="118">
        <v>0</v>
      </c>
      <c r="F19" s="119"/>
      <c r="G19" s="120"/>
    </row>
    <row r="20" spans="1:7" ht="29.25" thickBot="1" x14ac:dyDescent="0.3">
      <c r="A20" s="115" t="s">
        <v>142</v>
      </c>
      <c r="B20" s="116" t="s">
        <v>143</v>
      </c>
      <c r="C20" s="121">
        <v>59</v>
      </c>
      <c r="D20" s="111">
        <f t="shared" si="0"/>
        <v>0</v>
      </c>
      <c r="E20" s="118">
        <v>0</v>
      </c>
      <c r="F20" s="119"/>
      <c r="G20" s="120"/>
    </row>
    <row r="21" spans="1:7" ht="15.75" thickBot="1" x14ac:dyDescent="0.3">
      <c r="A21" s="136" t="s">
        <v>146</v>
      </c>
      <c r="B21" s="137" t="s">
        <v>293</v>
      </c>
      <c r="C21" s="138" t="s">
        <v>275</v>
      </c>
      <c r="D21" s="139">
        <f>E21</f>
        <v>27517</v>
      </c>
      <c r="E21" s="140">
        <f>E22+E26+E27+E31+E38</f>
        <v>27517</v>
      </c>
      <c r="F21" s="141"/>
      <c r="G21" s="142"/>
    </row>
    <row r="22" spans="1:7" ht="28.5" x14ac:dyDescent="0.25">
      <c r="A22" s="101" t="s">
        <v>148</v>
      </c>
      <c r="B22" s="125" t="s">
        <v>239</v>
      </c>
      <c r="C22" s="103">
        <v>69</v>
      </c>
      <c r="D22" s="143">
        <f t="shared" ref="D22:D39" si="1">E22</f>
        <v>23587</v>
      </c>
      <c r="E22" s="144">
        <f>SUM(E23:E25)</f>
        <v>23587</v>
      </c>
      <c r="F22" s="106"/>
      <c r="G22" s="107"/>
    </row>
    <row r="23" spans="1:7" ht="30" x14ac:dyDescent="0.25">
      <c r="A23" s="126" t="s">
        <v>294</v>
      </c>
      <c r="B23" s="145" t="s">
        <v>295</v>
      </c>
      <c r="C23" s="146"/>
      <c r="D23" s="147">
        <v>20222</v>
      </c>
      <c r="E23" s="148">
        <f>D23</f>
        <v>20222</v>
      </c>
      <c r="F23" s="131"/>
      <c r="G23" s="132"/>
    </row>
    <row r="24" spans="1:7" x14ac:dyDescent="0.25">
      <c r="A24" s="126" t="s">
        <v>296</v>
      </c>
      <c r="B24" s="145" t="s">
        <v>297</v>
      </c>
      <c r="C24" s="146"/>
      <c r="D24" s="147">
        <v>3365</v>
      </c>
      <c r="E24" s="148">
        <f>D24</f>
        <v>3365</v>
      </c>
      <c r="F24" s="131"/>
      <c r="G24" s="132"/>
    </row>
    <row r="25" spans="1:7" ht="15.75" thickBot="1" x14ac:dyDescent="0.3">
      <c r="A25" s="108" t="s">
        <v>298</v>
      </c>
      <c r="B25" s="149" t="s">
        <v>291</v>
      </c>
      <c r="C25" s="110"/>
      <c r="D25" s="150">
        <f t="shared" si="1"/>
        <v>0</v>
      </c>
      <c r="E25" s="151">
        <v>0</v>
      </c>
      <c r="F25" s="113"/>
      <c r="G25" s="114"/>
    </row>
    <row r="26" spans="1:7" ht="43.5" thickBot="1" x14ac:dyDescent="0.3">
      <c r="A26" s="115" t="s">
        <v>166</v>
      </c>
      <c r="B26" s="152" t="s">
        <v>234</v>
      </c>
      <c r="C26" s="121">
        <v>68</v>
      </c>
      <c r="D26" s="153">
        <f t="shared" si="1"/>
        <v>0</v>
      </c>
      <c r="E26" s="154">
        <v>0</v>
      </c>
      <c r="F26" s="119"/>
      <c r="G26" s="120"/>
    </row>
    <row r="27" spans="1:7" ht="71.25" x14ac:dyDescent="0.25">
      <c r="A27" s="155" t="s">
        <v>176</v>
      </c>
      <c r="B27" s="156" t="s">
        <v>149</v>
      </c>
      <c r="C27" s="157">
        <v>60</v>
      </c>
      <c r="D27" s="133">
        <f t="shared" si="1"/>
        <v>530</v>
      </c>
      <c r="E27" s="158">
        <f>SUM(E28:E30)</f>
        <v>530</v>
      </c>
      <c r="F27" s="159"/>
      <c r="G27" s="160"/>
    </row>
    <row r="28" spans="1:7" ht="45" x14ac:dyDescent="0.25">
      <c r="A28" s="126" t="s">
        <v>299</v>
      </c>
      <c r="B28" s="145" t="s">
        <v>300</v>
      </c>
      <c r="C28" s="128"/>
      <c r="D28" s="131">
        <v>530</v>
      </c>
      <c r="E28" s="130">
        <f>D28</f>
        <v>530</v>
      </c>
      <c r="F28" s="131"/>
      <c r="G28" s="132"/>
    </row>
    <row r="29" spans="1:7" ht="45" x14ac:dyDescent="0.25">
      <c r="A29" s="126" t="s">
        <v>301</v>
      </c>
      <c r="B29" s="161" t="s">
        <v>158</v>
      </c>
      <c r="C29" s="128"/>
      <c r="D29" s="131">
        <v>0</v>
      </c>
      <c r="E29" s="130">
        <v>0</v>
      </c>
      <c r="F29" s="131"/>
      <c r="G29" s="132"/>
    </row>
    <row r="30" spans="1:7" ht="45.75" thickBot="1" x14ac:dyDescent="0.3">
      <c r="A30" s="126" t="s">
        <v>302</v>
      </c>
      <c r="B30" s="134" t="s">
        <v>165</v>
      </c>
      <c r="C30" s="135"/>
      <c r="D30" s="113">
        <f t="shared" si="1"/>
        <v>0</v>
      </c>
      <c r="E30" s="112">
        <v>0</v>
      </c>
      <c r="F30" s="113"/>
      <c r="G30" s="114"/>
    </row>
    <row r="31" spans="1:7" ht="28.5" x14ac:dyDescent="0.25">
      <c r="A31" s="101" t="s">
        <v>186</v>
      </c>
      <c r="B31" s="102" t="s">
        <v>187</v>
      </c>
      <c r="C31" s="162">
        <v>64</v>
      </c>
      <c r="D31" s="163">
        <f t="shared" si="1"/>
        <v>3400</v>
      </c>
      <c r="E31" s="105">
        <f>E32+E37</f>
        <v>3400</v>
      </c>
      <c r="F31" s="106"/>
      <c r="G31" s="107"/>
    </row>
    <row r="32" spans="1:7" ht="30" x14ac:dyDescent="0.25">
      <c r="A32" s="126" t="s">
        <v>303</v>
      </c>
      <c r="B32" s="164" t="s">
        <v>196</v>
      </c>
      <c r="C32" s="146"/>
      <c r="D32" s="165">
        <v>0</v>
      </c>
      <c r="E32" s="130">
        <v>0</v>
      </c>
      <c r="F32" s="131"/>
      <c r="G32" s="132"/>
    </row>
    <row r="33" spans="1:7" ht="30" x14ac:dyDescent="0.25">
      <c r="A33" s="126" t="s">
        <v>304</v>
      </c>
      <c r="B33" s="145" t="s">
        <v>305</v>
      </c>
      <c r="C33" s="146"/>
      <c r="D33" s="165">
        <f t="shared" si="1"/>
        <v>0</v>
      </c>
      <c r="E33" s="130">
        <v>0</v>
      </c>
      <c r="F33" s="131"/>
      <c r="G33" s="132"/>
    </row>
    <row r="34" spans="1:7" ht="60" x14ac:dyDescent="0.25">
      <c r="A34" s="126" t="s">
        <v>306</v>
      </c>
      <c r="B34" s="145" t="s">
        <v>307</v>
      </c>
      <c r="C34" s="146"/>
      <c r="D34" s="165">
        <f t="shared" si="1"/>
        <v>0</v>
      </c>
      <c r="E34" s="130">
        <v>0</v>
      </c>
      <c r="F34" s="131"/>
      <c r="G34" s="132"/>
    </row>
    <row r="35" spans="1:7" ht="75" x14ac:dyDescent="0.25">
      <c r="A35" s="126" t="s">
        <v>308</v>
      </c>
      <c r="B35" s="145" t="s">
        <v>309</v>
      </c>
      <c r="C35" s="146"/>
      <c r="D35" s="165">
        <f t="shared" si="1"/>
        <v>0</v>
      </c>
      <c r="E35" s="130">
        <v>0</v>
      </c>
      <c r="F35" s="131"/>
      <c r="G35" s="132"/>
    </row>
    <row r="36" spans="1:7" ht="30" x14ac:dyDescent="0.25">
      <c r="A36" s="126" t="s">
        <v>310</v>
      </c>
      <c r="B36" s="145" t="s">
        <v>311</v>
      </c>
      <c r="C36" s="146"/>
      <c r="D36" s="165">
        <v>0</v>
      </c>
      <c r="E36" s="130">
        <v>0</v>
      </c>
      <c r="F36" s="131"/>
      <c r="G36" s="132"/>
    </row>
    <row r="37" spans="1:7" ht="15.75" thickBot="1" x14ac:dyDescent="0.3">
      <c r="A37" s="126" t="s">
        <v>312</v>
      </c>
      <c r="B37" s="149" t="s">
        <v>291</v>
      </c>
      <c r="C37" s="110"/>
      <c r="D37" s="166">
        <v>3400</v>
      </c>
      <c r="E37" s="112">
        <f>D37</f>
        <v>3400</v>
      </c>
      <c r="F37" s="113"/>
      <c r="G37" s="114"/>
    </row>
    <row r="38" spans="1:7" ht="43.5" thickBot="1" x14ac:dyDescent="0.3">
      <c r="A38" s="115" t="s">
        <v>217</v>
      </c>
      <c r="B38" s="152" t="s">
        <v>313</v>
      </c>
      <c r="C38" s="121">
        <v>65</v>
      </c>
      <c r="D38" s="167">
        <f t="shared" si="1"/>
        <v>0</v>
      </c>
      <c r="E38" s="118">
        <v>0</v>
      </c>
      <c r="F38" s="119"/>
      <c r="G38" s="120"/>
    </row>
    <row r="39" spans="1:7" ht="15.75" thickBot="1" x14ac:dyDescent="0.3">
      <c r="A39" s="168" t="s">
        <v>314</v>
      </c>
      <c r="B39" s="169" t="s">
        <v>315</v>
      </c>
      <c r="C39" s="170" t="s">
        <v>275</v>
      </c>
      <c r="D39" s="171">
        <f t="shared" si="1"/>
        <v>0</v>
      </c>
      <c r="E39" s="172">
        <f>E21-E5</f>
        <v>0</v>
      </c>
      <c r="F39" s="171"/>
      <c r="G39" s="173"/>
    </row>
    <row r="40" spans="1:7" ht="15.75" thickBot="1" x14ac:dyDescent="0.3">
      <c r="A40" s="174"/>
      <c r="B40" s="174"/>
      <c r="C40" s="174"/>
      <c r="D40" s="174"/>
      <c r="E40" s="174"/>
      <c r="F40" s="174"/>
      <c r="G40" s="174"/>
    </row>
    <row r="41" spans="1:7" x14ac:dyDescent="0.25">
      <c r="A41" s="175" t="s">
        <v>316</v>
      </c>
      <c r="B41" s="176" t="s">
        <v>317</v>
      </c>
      <c r="C41" s="177"/>
      <c r="D41" s="177"/>
      <c r="E41" s="177"/>
      <c r="F41" s="177"/>
      <c r="G41" s="178"/>
    </row>
    <row r="42" spans="1:7" x14ac:dyDescent="0.25">
      <c r="A42" s="179" t="s">
        <v>318</v>
      </c>
      <c r="B42" s="180"/>
      <c r="C42" s="180"/>
      <c r="D42" s="180"/>
      <c r="E42" s="180"/>
      <c r="F42" s="180"/>
      <c r="G42" s="181"/>
    </row>
    <row r="43" spans="1:7" ht="15.75" thickBot="1" x14ac:dyDescent="0.3">
      <c r="A43" s="182"/>
      <c r="B43" s="183"/>
      <c r="C43" s="183"/>
      <c r="D43" s="183"/>
      <c r="E43" s="183"/>
      <c r="F43" s="183"/>
      <c r="G43" s="184"/>
    </row>
    <row r="44" spans="1:7" x14ac:dyDescent="0.25">
      <c r="A44" s="185" t="s">
        <v>319</v>
      </c>
      <c r="B44" s="177" t="s">
        <v>320</v>
      </c>
      <c r="C44" s="177"/>
      <c r="D44" s="177"/>
      <c r="E44" s="186"/>
      <c r="F44" s="186"/>
      <c r="G44" s="178"/>
    </row>
    <row r="45" spans="1:7" x14ac:dyDescent="0.25">
      <c r="A45" s="179" t="s">
        <v>321</v>
      </c>
      <c r="B45" s="180"/>
      <c r="C45" s="180"/>
      <c r="D45" s="180"/>
      <c r="E45" s="180"/>
      <c r="F45" s="180"/>
      <c r="G45" s="181"/>
    </row>
    <row r="46" spans="1:7" ht="15.75" thickBot="1" x14ac:dyDescent="0.3">
      <c r="A46" s="187"/>
      <c r="B46" s="188"/>
      <c r="C46" s="188"/>
      <c r="D46" s="188"/>
      <c r="E46" s="188"/>
      <c r="F46" s="188"/>
      <c r="G46" s="189"/>
    </row>
  </sheetData>
  <mergeCells count="3">
    <mergeCell ref="A2:B2"/>
    <mergeCell ref="A42:G43"/>
    <mergeCell ref="A45:G4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"/>
  <sheetViews>
    <sheetView tabSelected="1" workbookViewId="0">
      <selection activeCell="F15" sqref="F15"/>
    </sheetView>
  </sheetViews>
  <sheetFormatPr defaultRowHeight="15" x14ac:dyDescent="0.25"/>
  <cols>
    <col min="3" max="3" width="13.42578125" customWidth="1"/>
    <col min="4" max="4" width="11.28515625" customWidth="1"/>
    <col min="5" max="5" width="13" customWidth="1"/>
    <col min="6" max="6" width="15.140625" customWidth="1"/>
    <col min="7" max="7" width="21" customWidth="1"/>
  </cols>
  <sheetData>
    <row r="1" spans="1:7" ht="15.75" x14ac:dyDescent="0.25">
      <c r="A1" s="80" t="s">
        <v>322</v>
      </c>
      <c r="B1" s="81"/>
      <c r="C1" s="80"/>
      <c r="D1" s="80"/>
      <c r="E1" s="80"/>
      <c r="F1" s="82"/>
      <c r="G1" s="82"/>
    </row>
    <row r="2" spans="1:7" ht="15.75" thickBot="1" x14ac:dyDescent="0.3">
      <c r="A2" s="83" t="s">
        <v>267</v>
      </c>
      <c r="B2" s="83"/>
      <c r="C2" s="84" t="s">
        <v>268</v>
      </c>
      <c r="D2" s="1"/>
      <c r="E2" s="85"/>
      <c r="F2" s="82"/>
      <c r="G2" s="82"/>
    </row>
    <row r="3" spans="1:7" x14ac:dyDescent="0.25">
      <c r="A3" s="86">
        <v>1</v>
      </c>
      <c r="B3" s="87">
        <v>2</v>
      </c>
      <c r="C3" s="87">
        <v>3</v>
      </c>
      <c r="D3" s="87">
        <v>4</v>
      </c>
      <c r="E3" s="87">
        <v>5</v>
      </c>
      <c r="F3" s="88">
        <v>6</v>
      </c>
      <c r="G3" s="89">
        <v>7</v>
      </c>
    </row>
    <row r="4" spans="1:7" ht="30" x14ac:dyDescent="0.25">
      <c r="A4" s="90"/>
      <c r="B4" s="91"/>
      <c r="C4" s="92" t="s">
        <v>269</v>
      </c>
      <c r="D4" s="93" t="s">
        <v>270</v>
      </c>
      <c r="E4" s="93" t="s">
        <v>271</v>
      </c>
      <c r="F4" s="94" t="s">
        <v>272</v>
      </c>
      <c r="G4" s="95" t="s">
        <v>273</v>
      </c>
    </row>
    <row r="5" spans="1:7" ht="15.75" thickBot="1" x14ac:dyDescent="0.3">
      <c r="A5" s="96" t="s">
        <v>9</v>
      </c>
      <c r="B5" s="97" t="s">
        <v>274</v>
      </c>
      <c r="C5" s="98" t="s">
        <v>275</v>
      </c>
      <c r="D5" s="99">
        <f>E5</f>
        <v>27072</v>
      </c>
      <c r="E5" s="99">
        <f>E6+E8+E9+E10+E11+E12+E13+E15+E19+E20</f>
        <v>27072</v>
      </c>
      <c r="F5" s="99"/>
      <c r="G5" s="100"/>
    </row>
    <row r="6" spans="1:7" ht="42.75" x14ac:dyDescent="0.25">
      <c r="A6" s="101" t="s">
        <v>276</v>
      </c>
      <c r="B6" s="102" t="s">
        <v>12</v>
      </c>
      <c r="C6" s="103">
        <v>50</v>
      </c>
      <c r="D6" s="104">
        <v>1500</v>
      </c>
      <c r="E6" s="105">
        <v>1500</v>
      </c>
      <c r="F6" s="106"/>
      <c r="G6" s="107"/>
    </row>
    <row r="7" spans="1:7" ht="45.75" thickBot="1" x14ac:dyDescent="0.3">
      <c r="A7" s="108" t="s">
        <v>277</v>
      </c>
      <c r="B7" s="109" t="s">
        <v>278</v>
      </c>
      <c r="C7" s="110"/>
      <c r="D7" s="111">
        <f t="shared" ref="D7:D20" si="0">E7</f>
        <v>0</v>
      </c>
      <c r="E7" s="112">
        <v>0</v>
      </c>
      <c r="F7" s="113"/>
      <c r="G7" s="114"/>
    </row>
    <row r="8" spans="1:7" ht="15.75" thickBot="1" x14ac:dyDescent="0.3">
      <c r="A8" s="101" t="s">
        <v>279</v>
      </c>
      <c r="B8" s="102" t="s">
        <v>31</v>
      </c>
      <c r="C8" s="103">
        <v>51</v>
      </c>
      <c r="D8" s="111">
        <v>3142</v>
      </c>
      <c r="E8" s="111">
        <v>3142</v>
      </c>
      <c r="F8" s="106"/>
      <c r="G8" s="107"/>
    </row>
    <row r="9" spans="1:7" ht="72" thickBot="1" x14ac:dyDescent="0.3">
      <c r="A9" s="115" t="s">
        <v>280</v>
      </c>
      <c r="B9" s="116" t="s">
        <v>281</v>
      </c>
      <c r="C9" s="117">
        <v>56</v>
      </c>
      <c r="D9" s="111">
        <f t="shared" si="0"/>
        <v>0</v>
      </c>
      <c r="E9" s="118">
        <v>0</v>
      </c>
      <c r="F9" s="119"/>
      <c r="G9" s="120"/>
    </row>
    <row r="10" spans="1:7" ht="29.25" thickBot="1" x14ac:dyDescent="0.3">
      <c r="A10" s="115" t="s">
        <v>282</v>
      </c>
      <c r="B10" s="116" t="s">
        <v>177</v>
      </c>
      <c r="C10" s="121">
        <v>57</v>
      </c>
      <c r="D10" s="111">
        <f t="shared" si="0"/>
        <v>0</v>
      </c>
      <c r="E10" s="118">
        <v>0</v>
      </c>
      <c r="F10" s="119"/>
      <c r="G10" s="120"/>
    </row>
    <row r="11" spans="1:7" ht="29.25" thickBot="1" x14ac:dyDescent="0.3">
      <c r="A11" s="101" t="s">
        <v>55</v>
      </c>
      <c r="B11" s="102" t="s">
        <v>56</v>
      </c>
      <c r="C11" s="103">
        <v>52</v>
      </c>
      <c r="D11" s="111">
        <v>21500</v>
      </c>
      <c r="E11" s="105">
        <v>21500</v>
      </c>
      <c r="F11" s="106"/>
      <c r="G11" s="107"/>
    </row>
    <row r="12" spans="1:7" ht="29.25" thickBot="1" x14ac:dyDescent="0.3">
      <c r="A12" s="115" t="s">
        <v>80</v>
      </c>
      <c r="B12" s="116" t="s">
        <v>81</v>
      </c>
      <c r="C12" s="121">
        <v>53</v>
      </c>
      <c r="D12" s="111">
        <v>100</v>
      </c>
      <c r="E12" s="118">
        <v>100</v>
      </c>
      <c r="F12" s="119"/>
      <c r="G12" s="120"/>
    </row>
    <row r="13" spans="1:7" ht="28.5" x14ac:dyDescent="0.25">
      <c r="A13" s="101" t="s">
        <v>88</v>
      </c>
      <c r="B13" s="102" t="s">
        <v>89</v>
      </c>
      <c r="C13" s="103">
        <v>54</v>
      </c>
      <c r="D13" s="104">
        <v>180</v>
      </c>
      <c r="E13" s="105">
        <v>180</v>
      </c>
      <c r="F13" s="106"/>
      <c r="G13" s="107"/>
    </row>
    <row r="14" spans="1:7" ht="15.75" thickBot="1" x14ac:dyDescent="0.3">
      <c r="A14" s="108" t="s">
        <v>283</v>
      </c>
      <c r="B14" s="122" t="s">
        <v>284</v>
      </c>
      <c r="C14" s="123"/>
      <c r="D14" s="124">
        <f t="shared" si="0"/>
        <v>0</v>
      </c>
      <c r="E14" s="112">
        <v>0</v>
      </c>
      <c r="F14" s="113"/>
      <c r="G14" s="114"/>
    </row>
    <row r="15" spans="1:7" ht="128.25" x14ac:dyDescent="0.25">
      <c r="A15" s="101" t="s">
        <v>118</v>
      </c>
      <c r="B15" s="125" t="s">
        <v>285</v>
      </c>
      <c r="C15" s="103">
        <v>55</v>
      </c>
      <c r="D15" s="104">
        <f>D16+D17+D18</f>
        <v>650</v>
      </c>
      <c r="E15" s="105">
        <f>E16+E17+E18</f>
        <v>650</v>
      </c>
      <c r="F15" s="106"/>
      <c r="G15" s="107"/>
    </row>
    <row r="16" spans="1:7" ht="60" x14ac:dyDescent="0.25">
      <c r="A16" s="126" t="s">
        <v>286</v>
      </c>
      <c r="B16" s="127" t="s">
        <v>287</v>
      </c>
      <c r="C16" s="128"/>
      <c r="D16" s="129">
        <v>650</v>
      </c>
      <c r="E16" s="130">
        <f>D16</f>
        <v>650</v>
      </c>
      <c r="F16" s="131"/>
      <c r="G16" s="132"/>
    </row>
    <row r="17" spans="1:7" ht="60" x14ac:dyDescent="0.25">
      <c r="A17" s="126" t="s">
        <v>288</v>
      </c>
      <c r="B17" s="127" t="s">
        <v>289</v>
      </c>
      <c r="C17" s="128"/>
      <c r="D17" s="133">
        <f t="shared" si="0"/>
        <v>0</v>
      </c>
      <c r="E17" s="130">
        <v>0</v>
      </c>
      <c r="F17" s="131"/>
      <c r="G17" s="132"/>
    </row>
    <row r="18" spans="1:7" ht="15.75" thickBot="1" x14ac:dyDescent="0.3">
      <c r="A18" s="126" t="s">
        <v>290</v>
      </c>
      <c r="B18" s="134" t="s">
        <v>291</v>
      </c>
      <c r="C18" s="135"/>
      <c r="D18" s="124">
        <f t="shared" si="0"/>
        <v>0</v>
      </c>
      <c r="E18" s="112">
        <v>0</v>
      </c>
      <c r="F18" s="113"/>
      <c r="G18" s="114"/>
    </row>
    <row r="19" spans="1:7" ht="57.75" thickBot="1" x14ac:dyDescent="0.3">
      <c r="A19" s="115" t="s">
        <v>138</v>
      </c>
      <c r="B19" s="116" t="s">
        <v>292</v>
      </c>
      <c r="C19" s="121">
        <v>58</v>
      </c>
      <c r="D19" s="111">
        <f t="shared" si="0"/>
        <v>0</v>
      </c>
      <c r="E19" s="118">
        <v>0</v>
      </c>
      <c r="F19" s="119"/>
      <c r="G19" s="120"/>
    </row>
    <row r="20" spans="1:7" ht="29.25" thickBot="1" x14ac:dyDescent="0.3">
      <c r="A20" s="115" t="s">
        <v>142</v>
      </c>
      <c r="B20" s="116" t="s">
        <v>143</v>
      </c>
      <c r="C20" s="121">
        <v>59</v>
      </c>
      <c r="D20" s="111">
        <f t="shared" si="0"/>
        <v>0</v>
      </c>
      <c r="E20" s="118">
        <v>0</v>
      </c>
      <c r="F20" s="119"/>
      <c r="G20" s="120"/>
    </row>
    <row r="21" spans="1:7" ht="15.75" thickBot="1" x14ac:dyDescent="0.3">
      <c r="A21" s="136" t="s">
        <v>146</v>
      </c>
      <c r="B21" s="137" t="s">
        <v>293</v>
      </c>
      <c r="C21" s="138" t="s">
        <v>275</v>
      </c>
      <c r="D21" s="139">
        <f>E21</f>
        <v>27072</v>
      </c>
      <c r="E21" s="140">
        <f>E22+E26+E27+E31+E38</f>
        <v>27072</v>
      </c>
      <c r="F21" s="141"/>
      <c r="G21" s="142"/>
    </row>
    <row r="22" spans="1:7" ht="28.5" x14ac:dyDescent="0.25">
      <c r="A22" s="101" t="s">
        <v>148</v>
      </c>
      <c r="B22" s="125" t="s">
        <v>239</v>
      </c>
      <c r="C22" s="103">
        <v>69</v>
      </c>
      <c r="D22" s="144">
        <f>D23+D24+D25</f>
        <v>22942</v>
      </c>
      <c r="E22" s="144">
        <f>E23+E24+E25</f>
        <v>22942</v>
      </c>
      <c r="F22" s="106"/>
      <c r="G22" s="107"/>
    </row>
    <row r="23" spans="1:7" ht="30" x14ac:dyDescent="0.25">
      <c r="A23" s="126" t="s">
        <v>294</v>
      </c>
      <c r="B23" s="145" t="s">
        <v>295</v>
      </c>
      <c r="C23" s="146"/>
      <c r="D23" s="147">
        <v>21233</v>
      </c>
      <c r="E23" s="148">
        <f>D23</f>
        <v>21233</v>
      </c>
      <c r="F23" s="131"/>
      <c r="G23" s="132"/>
    </row>
    <row r="24" spans="1:7" x14ac:dyDescent="0.25">
      <c r="A24" s="126" t="s">
        <v>296</v>
      </c>
      <c r="B24" s="145" t="s">
        <v>297</v>
      </c>
      <c r="C24" s="146"/>
      <c r="D24" s="147">
        <v>1709</v>
      </c>
      <c r="E24" s="148">
        <f>D24</f>
        <v>1709</v>
      </c>
      <c r="F24" s="131"/>
      <c r="G24" s="132"/>
    </row>
    <row r="25" spans="1:7" ht="15.75" thickBot="1" x14ac:dyDescent="0.3">
      <c r="A25" s="108" t="s">
        <v>298</v>
      </c>
      <c r="B25" s="149" t="s">
        <v>291</v>
      </c>
      <c r="C25" s="110"/>
      <c r="D25" s="150">
        <v>0</v>
      </c>
      <c r="E25" s="151">
        <f>D25</f>
        <v>0</v>
      </c>
      <c r="F25" s="113"/>
      <c r="G25" s="114"/>
    </row>
    <row r="26" spans="1:7" ht="43.5" thickBot="1" x14ac:dyDescent="0.3">
      <c r="A26" s="115" t="s">
        <v>166</v>
      </c>
      <c r="B26" s="152" t="s">
        <v>234</v>
      </c>
      <c r="C26" s="121">
        <v>68</v>
      </c>
      <c r="D26" s="153">
        <f t="shared" ref="D26:D39" si="1">E26</f>
        <v>0</v>
      </c>
      <c r="E26" s="154">
        <v>0</v>
      </c>
      <c r="F26" s="119"/>
      <c r="G26" s="120"/>
    </row>
    <row r="27" spans="1:7" ht="71.25" x14ac:dyDescent="0.25">
      <c r="A27" s="155" t="s">
        <v>176</v>
      </c>
      <c r="B27" s="156" t="s">
        <v>149</v>
      </c>
      <c r="C27" s="157">
        <v>60</v>
      </c>
      <c r="D27" s="133">
        <f t="shared" si="1"/>
        <v>560</v>
      </c>
      <c r="E27" s="158">
        <f>SUM(E28:E30)</f>
        <v>560</v>
      </c>
      <c r="F27" s="159"/>
      <c r="G27" s="160"/>
    </row>
    <row r="28" spans="1:7" ht="45" x14ac:dyDescent="0.25">
      <c r="A28" s="126" t="s">
        <v>299</v>
      </c>
      <c r="B28" s="145" t="s">
        <v>300</v>
      </c>
      <c r="C28" s="128"/>
      <c r="D28" s="131">
        <v>560</v>
      </c>
      <c r="E28" s="130">
        <f>D28</f>
        <v>560</v>
      </c>
      <c r="F28" s="131"/>
      <c r="G28" s="132"/>
    </row>
    <row r="29" spans="1:7" ht="45" x14ac:dyDescent="0.25">
      <c r="A29" s="126" t="s">
        <v>301</v>
      </c>
      <c r="B29" s="161" t="s">
        <v>158</v>
      </c>
      <c r="C29" s="128"/>
      <c r="D29" s="131">
        <v>0</v>
      </c>
      <c r="E29" s="130">
        <v>0</v>
      </c>
      <c r="F29" s="131"/>
      <c r="G29" s="132"/>
    </row>
    <row r="30" spans="1:7" ht="45.75" thickBot="1" x14ac:dyDescent="0.3">
      <c r="A30" s="126" t="s">
        <v>302</v>
      </c>
      <c r="B30" s="134" t="s">
        <v>165</v>
      </c>
      <c r="C30" s="135"/>
      <c r="D30" s="113">
        <f t="shared" si="1"/>
        <v>0</v>
      </c>
      <c r="E30" s="112">
        <v>0</v>
      </c>
      <c r="F30" s="113"/>
      <c r="G30" s="114"/>
    </row>
    <row r="31" spans="1:7" ht="28.5" x14ac:dyDescent="0.25">
      <c r="A31" s="101" t="s">
        <v>186</v>
      </c>
      <c r="B31" s="102" t="s">
        <v>187</v>
      </c>
      <c r="C31" s="162">
        <v>64</v>
      </c>
      <c r="D31" s="106">
        <f t="shared" si="1"/>
        <v>3570</v>
      </c>
      <c r="E31" s="105">
        <f>E32+E37</f>
        <v>3570</v>
      </c>
      <c r="F31" s="106"/>
      <c r="G31" s="107"/>
    </row>
    <row r="32" spans="1:7" ht="30" x14ac:dyDescent="0.25">
      <c r="A32" s="126" t="s">
        <v>303</v>
      </c>
      <c r="B32" s="164" t="s">
        <v>196</v>
      </c>
      <c r="C32" s="146"/>
      <c r="D32" s="131">
        <v>0</v>
      </c>
      <c r="E32" s="130">
        <v>0</v>
      </c>
      <c r="F32" s="131"/>
      <c r="G32" s="132"/>
    </row>
    <row r="33" spans="1:7" ht="30" x14ac:dyDescent="0.25">
      <c r="A33" s="126" t="s">
        <v>304</v>
      </c>
      <c r="B33" s="145" t="s">
        <v>305</v>
      </c>
      <c r="C33" s="146"/>
      <c r="D33" s="131">
        <f t="shared" si="1"/>
        <v>0</v>
      </c>
      <c r="E33" s="130">
        <v>0</v>
      </c>
      <c r="F33" s="131"/>
      <c r="G33" s="132"/>
    </row>
    <row r="34" spans="1:7" ht="60" x14ac:dyDescent="0.25">
      <c r="A34" s="126" t="s">
        <v>306</v>
      </c>
      <c r="B34" s="145" t="s">
        <v>307</v>
      </c>
      <c r="C34" s="146"/>
      <c r="D34" s="131">
        <f t="shared" si="1"/>
        <v>0</v>
      </c>
      <c r="E34" s="130">
        <v>0</v>
      </c>
      <c r="F34" s="131"/>
      <c r="G34" s="132"/>
    </row>
    <row r="35" spans="1:7" ht="75" x14ac:dyDescent="0.25">
      <c r="A35" s="126" t="s">
        <v>308</v>
      </c>
      <c r="B35" s="145" t="s">
        <v>309</v>
      </c>
      <c r="C35" s="146"/>
      <c r="D35" s="131">
        <f t="shared" si="1"/>
        <v>0</v>
      </c>
      <c r="E35" s="130">
        <v>0</v>
      </c>
      <c r="F35" s="131"/>
      <c r="G35" s="132"/>
    </row>
    <row r="36" spans="1:7" ht="30" x14ac:dyDescent="0.25">
      <c r="A36" s="126" t="s">
        <v>310</v>
      </c>
      <c r="B36" s="145" t="s">
        <v>311</v>
      </c>
      <c r="C36" s="146"/>
      <c r="D36" s="131">
        <v>0</v>
      </c>
      <c r="E36" s="130">
        <v>0</v>
      </c>
      <c r="F36" s="131"/>
      <c r="G36" s="132"/>
    </row>
    <row r="37" spans="1:7" ht="15.75" thickBot="1" x14ac:dyDescent="0.3">
      <c r="A37" s="126" t="s">
        <v>312</v>
      </c>
      <c r="B37" s="149" t="s">
        <v>291</v>
      </c>
      <c r="C37" s="110"/>
      <c r="D37" s="166">
        <v>3570</v>
      </c>
      <c r="E37" s="112">
        <f>D37</f>
        <v>3570</v>
      </c>
      <c r="F37" s="113"/>
      <c r="G37" s="114"/>
    </row>
    <row r="38" spans="1:7" ht="43.5" thickBot="1" x14ac:dyDescent="0.3">
      <c r="A38" s="115" t="s">
        <v>217</v>
      </c>
      <c r="B38" s="152" t="s">
        <v>313</v>
      </c>
      <c r="C38" s="121">
        <v>65</v>
      </c>
      <c r="D38" s="190">
        <f t="shared" si="1"/>
        <v>0</v>
      </c>
      <c r="E38" s="118">
        <v>0</v>
      </c>
      <c r="F38" s="119"/>
      <c r="G38" s="120"/>
    </row>
    <row r="39" spans="1:7" ht="15.75" thickBot="1" x14ac:dyDescent="0.3">
      <c r="A39" s="168" t="s">
        <v>314</v>
      </c>
      <c r="B39" s="169" t="s">
        <v>315</v>
      </c>
      <c r="C39" s="170" t="s">
        <v>275</v>
      </c>
      <c r="D39" s="171">
        <f t="shared" si="1"/>
        <v>0</v>
      </c>
      <c r="E39" s="172">
        <f>E21-E5</f>
        <v>0</v>
      </c>
      <c r="F39" s="171"/>
      <c r="G39" s="173"/>
    </row>
    <row r="40" spans="1:7" ht="15.75" thickBot="1" x14ac:dyDescent="0.3">
      <c r="A40" s="174"/>
      <c r="B40" s="174"/>
      <c r="C40" s="174"/>
      <c r="D40" s="174"/>
      <c r="E40" s="174"/>
      <c r="F40" s="174"/>
      <c r="G40" s="174"/>
    </row>
    <row r="41" spans="1:7" x14ac:dyDescent="0.25">
      <c r="A41" s="175" t="s">
        <v>316</v>
      </c>
      <c r="B41" s="176" t="s">
        <v>317</v>
      </c>
      <c r="C41" s="177"/>
      <c r="D41" s="177"/>
      <c r="E41" s="177"/>
      <c r="F41" s="177"/>
      <c r="G41" s="178"/>
    </row>
    <row r="42" spans="1:7" x14ac:dyDescent="0.25">
      <c r="A42" s="179" t="s">
        <v>323</v>
      </c>
      <c r="B42" s="180"/>
      <c r="C42" s="180"/>
      <c r="D42" s="180"/>
      <c r="E42" s="180"/>
      <c r="F42" s="180"/>
      <c r="G42" s="181"/>
    </row>
    <row r="43" spans="1:7" ht="15.75" thickBot="1" x14ac:dyDescent="0.3">
      <c r="A43" s="182"/>
      <c r="B43" s="183"/>
      <c r="C43" s="183"/>
      <c r="D43" s="183"/>
      <c r="E43" s="183"/>
      <c r="F43" s="183"/>
      <c r="G43" s="184"/>
    </row>
    <row r="44" spans="1:7" x14ac:dyDescent="0.25">
      <c r="A44" s="185" t="s">
        <v>319</v>
      </c>
      <c r="B44" s="177" t="s">
        <v>320</v>
      </c>
      <c r="C44" s="177"/>
      <c r="D44" s="177"/>
      <c r="E44" s="186"/>
      <c r="F44" s="186"/>
      <c r="G44" s="178"/>
    </row>
    <row r="45" spans="1:7" x14ac:dyDescent="0.25">
      <c r="A45" s="179" t="s">
        <v>324</v>
      </c>
      <c r="B45" s="180"/>
      <c r="C45" s="180"/>
      <c r="D45" s="180"/>
      <c r="E45" s="180"/>
      <c r="F45" s="180"/>
      <c r="G45" s="181"/>
    </row>
    <row r="46" spans="1:7" ht="15.75" thickBot="1" x14ac:dyDescent="0.3">
      <c r="A46" s="187"/>
      <c r="B46" s="188"/>
      <c r="C46" s="188"/>
      <c r="D46" s="188"/>
      <c r="E46" s="188"/>
      <c r="F46" s="188"/>
      <c r="G46" s="189"/>
    </row>
  </sheetData>
  <mergeCells count="3">
    <mergeCell ref="A2:B2"/>
    <mergeCell ref="A42:G43"/>
    <mergeCell ref="A45:G4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2018</vt:lpstr>
      <vt:lpstr>Výhled 2019</vt:lpstr>
      <vt:lpstr>Výhled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Stárek</dc:creator>
  <cp:lastModifiedBy>Zdena Žáčková</cp:lastModifiedBy>
  <dcterms:created xsi:type="dcterms:W3CDTF">2018-02-27T07:25:36Z</dcterms:created>
  <dcterms:modified xsi:type="dcterms:W3CDTF">2026-02-25T14:59:10Z</dcterms:modified>
</cp:coreProperties>
</file>